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firstSheet="8" activeTab="12"/>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转移支付补助项目支出预算表11" sheetId="16" r:id="rId16"/>
    <sheet name="部门项目中期规划预算表12" sheetId="17" r:id="rId17"/>
  </sheets>
  <definedNames>
    <definedName name="_xlnm.Print_Titles" localSheetId="0">'部门财务收支预算总表01-1'!$A:$A,'部门财务收支预算总表01-1'!$1:$1</definedName>
    <definedName name="_xlnm.Print_Titles" localSheetId="3">'部门财政拨款收支预算总表02-1'!$A:$A,'部门财政拨款收支预算总表02-1'!$1:$1</definedName>
    <definedName name="_xlnm.Print_Titles" localSheetId="6">部门基本支出预算表04!$A:$A,部门基本支出预算表04!$1:$1</definedName>
    <definedName name="_xlnm.Print_Titles" localSheetId="1">'部门收入预算表01-2'!$A:$A,'部门收入预算表01-2'!$1:$1</definedName>
    <definedName name="_xlnm.Print_Titles" localSheetId="8">'部门项目支出绩效目标表05-2'!$A:$A,'部门项目支出绩效目标表05-2'!$1:$1</definedName>
    <definedName name="_xlnm.Print_Titles" localSheetId="7">'部门项目支出预算表05-1'!$A:$A,'部门项目支出预算表05-1'!$1:$1</definedName>
    <definedName name="_xlnm.Print_Titles" localSheetId="16">部门项目中期规划预算表12!$A:$A,部门项目中期规划预算表12!$1:$1</definedName>
    <definedName name="_xlnm.Print_Titles" localSheetId="10">部门政府采购预算表07!$A:$A,部门政府采购预算表07!$1:$1</definedName>
    <definedName name="_xlnm.Print_Titles" localSheetId="11">部门政府购买服务预算表08!$A:$A,部门政府购买服务预算表08!$1:$1</definedName>
    <definedName name="_xlnm.Print_Titles" localSheetId="9">部门政府性基金预算支出预算表06!$A:$A,部门政府性基金预算支出预算表06!$1:$6</definedName>
    <definedName name="_xlnm.Print_Titles" localSheetId="2">'部门支出预算表01-3'!$A:$A,'部门支出预算表01-3'!$1:$1</definedName>
    <definedName name="_xlnm.Print_Titles" localSheetId="15">上级转移支付补助项目支出预算表11!$A:$A,上级转移支付补助项目支出预算表11!$1:$1</definedName>
    <definedName name="_xlnm.Print_Titles" localSheetId="13">'市对下转移支付绩效目标表09-2'!$A:$A,'市对下转移支付绩效目标表09-2'!$1:$1</definedName>
    <definedName name="_xlnm.Print_Titles" localSheetId="12">'市对下转移支付预算表09-1'!$A:$A,'市对下转移支付预算表09-1'!$1:$1</definedName>
    <definedName name="_xlnm.Print_Titles" localSheetId="14">新增资产配置表10!$A:$A,新增资产配置表10!$1:$1</definedName>
    <definedName name="_xlnm.Print_Titles" localSheetId="5">一般公共预算“三公”经费支出预算表03!$A:$A,一般公共预算“三公”经费支出预算表03!$1:$1</definedName>
    <definedName name="_xlnm.Print_Titles" localSheetId="4">'一般公共预算支出预算表02-2'!$A:$A,'一般公共预算支出预算表02-2'!$1:$5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<sst xmlns="http://schemas.openxmlformats.org/spreadsheetml/2006/main" count="3624" uniqueCount="703">
  <si>
    <t>预算01-1表</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</si>
  <si>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</si>
  <si>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</si>
  <si>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</si>
  <si>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</si>
  <si>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</si>
  <si>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</si>
  <si>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</si>
  <si>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</si>
  <si>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</si>
  <si>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</si>
  <si>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</si>
  <si>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</si>
  <si>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</si>
  <si>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</si>
  <si>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</si>
  <si>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</si>
  <si>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</si>
  <si>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</si>
  <si>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</si>
  <si>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</si>
  <si>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</si>
  <si>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</si>
  <si>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</si>
  <si>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</si>
  <si>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</si>
  <si>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</si>
  <si>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</si>
  <si>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</si>
  <si>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</si>
  <si>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</si>
  <si>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</si>
  <si>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</si>
  <si>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</si>
  <si>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</si>
  <si>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</si>
  <si>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</si>
  <si>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</si>
  <si>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</si>
  <si>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</si>
  <si>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</si>
  <si>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</si>
  <si>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</si>
  <si>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</si>
  <si>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</si>
  <si>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</si>
  <si>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</si>
  <si>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</si>
  <si>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</si>
  <si>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</si>
  <si>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</si>
  <si>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</si>
  <si>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</si>
  <si>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</si>
  <si>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</si>
  <si>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</si>
  <si>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</si>
  <si>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</si>
  <si>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</si>
  <si>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</si>
  <si>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</si>
  <si>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</si>
  <si>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</si>
  <si>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</si>
  <si>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</si>
  <si>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</si>
  <si>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</si>
  <si>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</si>
  <si>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</si>
  <si>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131017</t>
  </si>
  <si>
    <t>云南省精神病医院</t>
  </si>
  <si>
    <t>预算01-3表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</si>
  <si>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</si>
  <si>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</si>
  <si>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</si>
  <si>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</si>
  <si>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</si>
  <si>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</si>
  <si>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</si>
  <si>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</si>
  <si>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</si>
  <si>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</si>
  <si>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</si>
  <si>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</si>
  <si>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</si>
  <si>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</si>
  <si>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</si>
  <si>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</si>
  <si>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</si>
  <si>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</si>
  <si>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</si>
  <si>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</si>
  <si>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</si>
  <si>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</si>
  <si>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</si>
  <si>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</si>
  <si>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15</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</si>
  <si>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</si>
  <si>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</si>
  <si>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</si>
  <si>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</si>
  <si>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</si>
  <si>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</si>
  <si>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</si>
  <si>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</si>
  <si>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</si>
  <si>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</si>
  <si>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</si>
  <si>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</si>
  <si>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21002</t>
  </si>
  <si>
    <t>公立医院</t>
  </si>
  <si>
    <t>2100205</t>
  </si>
  <si>
    <t>精神病医院</t>
  </si>
  <si>
    <t>21011</t>
  </si>
  <si>
    <t>行政事业单位医疗</t>
  </si>
  <si>
    <t>2101102</t>
  </si>
  <si>
    <t>事业单位医疗</t>
  </si>
  <si>
    <t>221</t>
  </si>
  <si>
    <t>住房保障支出</t>
  </si>
  <si>
    <t>22102</t>
  </si>
  <si>
    <t>住房改革支出</t>
  </si>
  <si>
    <t>2210201</t>
  </si>
  <si>
    <t>住房公积金</t>
  </si>
  <si>
    <t>预算02-1表</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</si>
  <si>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</si>
  <si>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</si>
  <si>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</si>
  <si>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</si>
  <si>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</si>
  <si>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</si>
  <si>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</si>
  <si>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</si>
  <si>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</si>
  <si>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</si>
  <si>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</si>
  <si>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</si>
  <si>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</si>
  <si>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</si>
  <si>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</si>
  <si>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</si>
  <si>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</si>
  <si>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</si>
  <si>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</si>
  <si>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</si>
  <si>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</si>
  <si>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</si>
  <si>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</si>
  <si>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</si>
  <si>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</si>
  <si>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</si>
  <si>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</si>
  <si>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</si>
  <si>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</si>
  <si>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</si>
  <si>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</si>
  <si>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</si>
  <si>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</si>
  <si>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</si>
  <si>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部门预算支出功能分类科目</t>
  </si>
  <si>
    <t>人员经费</t>
  </si>
  <si>
    <t>公用经费</t>
  </si>
  <si>
    <t>合  计</t>
  </si>
  <si>
    <t>预算03表</t>
  </si>
  <si>
    <t>“三公”经费合计</t>
  </si>
  <si>
    <t>因公出国（境）费</t>
  </si>
  <si>
    <t>公务用车购置及运行费</t>
  </si>
  <si>
    <t>公务接待费</t>
  </si>
  <si>
    <t>公务用车购置费</t>
  </si>
  <si>
    <t>公务用车运行费</t>
  </si>
  <si>
    <t>备注：此表无数据</t>
  </si>
  <si>
    <t>预算04表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</si>
  <si>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</si>
  <si>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</si>
  <si>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</si>
  <si>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</si>
  <si>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</si>
  <si>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</si>
  <si>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</si>
  <si>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</si>
  <si>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</si>
  <si>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</si>
  <si>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</si>
  <si>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</si>
  <si>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</si>
  <si>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</si>
  <si>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</si>
  <si>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</si>
  <si>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</si>
  <si>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已预拨</t>
  </si>
  <si>
    <t>昆明市卫生健康委员会</t>
  </si>
  <si>
    <t>530100210000000009903</t>
  </si>
  <si>
    <t>事业人员支出工资</t>
  </si>
  <si>
    <t>30101</t>
  </si>
  <si>
    <t>基本工资</t>
  </si>
  <si>
    <t>30102</t>
  </si>
  <si>
    <t>津贴补贴</t>
  </si>
  <si>
    <t>30107</t>
  </si>
  <si>
    <t>绩效工资</t>
  </si>
  <si>
    <t>530100210000000009904</t>
  </si>
  <si>
    <t>社会保障缴费</t>
  </si>
  <si>
    <t>30108</t>
  </si>
  <si>
    <t>机关事业单位基本养老保险缴费</t>
  </si>
  <si>
    <t>30109</t>
  </si>
  <si>
    <t>职业年金缴费</t>
  </si>
  <si>
    <t>30110</t>
  </si>
  <si>
    <t>职工基本医疗保险缴费</t>
  </si>
  <si>
    <t>30112</t>
  </si>
  <si>
    <t>其他社会保障缴费</t>
  </si>
  <si>
    <t>530100210000000009906</t>
  </si>
  <si>
    <t>对个人和家庭的补助</t>
  </si>
  <si>
    <t>30305</t>
  </si>
  <si>
    <t>生活补助</t>
  </si>
  <si>
    <t>530100210000000009907</t>
  </si>
  <si>
    <t>公车购置及运维费</t>
  </si>
  <si>
    <t>30231</t>
  </si>
  <si>
    <t>公务用车运行维护费</t>
  </si>
  <si>
    <t>530100210000000009908</t>
  </si>
  <si>
    <t>工会经费</t>
  </si>
  <si>
    <t>30228</t>
  </si>
  <si>
    <t>530100210000000009909</t>
  </si>
  <si>
    <t>一般公用经费</t>
  </si>
  <si>
    <t>30201</t>
  </si>
  <si>
    <t>办公费</t>
  </si>
  <si>
    <t>30205</t>
  </si>
  <si>
    <t>水费</t>
  </si>
  <si>
    <t>30206</t>
  </si>
  <si>
    <t>电费</t>
  </si>
  <si>
    <t>30207</t>
  </si>
  <si>
    <t>邮电费</t>
  </si>
  <si>
    <t>30209</t>
  </si>
  <si>
    <t>物业管理费</t>
  </si>
  <si>
    <t>30211</t>
  </si>
  <si>
    <t>差旅费</t>
  </si>
  <si>
    <t>30213</t>
  </si>
  <si>
    <t>维修（护）费</t>
  </si>
  <si>
    <t>30215</t>
  </si>
  <si>
    <t>会议费</t>
  </si>
  <si>
    <t>30216</t>
  </si>
  <si>
    <t>培训费</t>
  </si>
  <si>
    <t>30218</t>
  </si>
  <si>
    <t>专用材料费</t>
  </si>
  <si>
    <t>30226</t>
  </si>
  <si>
    <t>劳务费</t>
  </si>
  <si>
    <t>30299</t>
  </si>
  <si>
    <t>其他商品和服务支出</t>
  </si>
  <si>
    <t>530100221100000191125</t>
  </si>
  <si>
    <t>30217</t>
  </si>
  <si>
    <t>530100231100001346981</t>
  </si>
  <si>
    <t>编外聘用人员支出</t>
  </si>
  <si>
    <t>30199</t>
  </si>
  <si>
    <t>其他工资福利支出</t>
  </si>
  <si>
    <t>530100231100001407951</t>
  </si>
  <si>
    <t>事业人员奖励性绩效</t>
  </si>
  <si>
    <t>530100251100003547371</t>
  </si>
  <si>
    <t>医疗费补助</t>
  </si>
  <si>
    <t>30307</t>
  </si>
  <si>
    <t>530100251100003547372</t>
  </si>
  <si>
    <t>30113</t>
  </si>
  <si>
    <t>预算05-1表</t>
  </si>
  <si>
    <t>项目分类</t>
  </si>
  <si>
    <t>项目单位</t>
  </si>
  <si>
    <t>经济科目编码</t>
  </si>
  <si>
    <t>经济科目名称</t>
  </si>
  <si>
    <t>本年拨款</t>
  </si>
  <si>
    <t>其中：本次下达</t>
  </si>
  <si>
    <t>因公出国（境）经费</t>
  </si>
  <si>
    <t>530100251100003709422</t>
  </si>
  <si>
    <t>2025年因公出国出境经费</t>
  </si>
  <si>
    <t>30212</t>
  </si>
  <si>
    <t>因公出国（境）费用</t>
  </si>
  <si>
    <t>事业发展类</t>
  </si>
  <si>
    <t>530100210000000017842</t>
  </si>
  <si>
    <t>新增资产配置经费</t>
  </si>
  <si>
    <t>31002</t>
  </si>
  <si>
    <t>办公设备购置</t>
  </si>
  <si>
    <t>31003</t>
  </si>
  <si>
    <t>专用设备购置</t>
  </si>
  <si>
    <t>31007</t>
  </si>
  <si>
    <t>信息网络及软件购置更新</t>
  </si>
  <si>
    <t>31022</t>
  </si>
  <si>
    <t>无形资产购置</t>
  </si>
  <si>
    <t>31099</t>
  </si>
  <si>
    <t>其他资本性支出</t>
  </si>
  <si>
    <t>530100251100003814558</t>
  </si>
  <si>
    <t>2025年人才科研经费</t>
  </si>
  <si>
    <t>30202</t>
  </si>
  <si>
    <t>印刷费</t>
  </si>
  <si>
    <t>预算05-2表</t>
  </si>
  <si>
    <t>项目年度绩效目标</t>
  </si>
  <si>
    <t>一级指标</t>
  </si>
  <si>
    <t>二级指标</t>
  </si>
  <si>
    <t>三级指标</t>
  </si>
  <si>
    <t>指标性质</t>
  </si>
  <si>
    <t>指标值</t>
  </si>
  <si>
    <t>度量单位</t>
  </si>
  <si>
    <t>指标属性</t>
  </si>
  <si>
    <t>指标内容</t>
  </si>
  <si>
    <t xml:space="preserve">为确保云南省精神病医院工作顺利开展和提升，依据国家部、省、厅有关法律、法规、标准、规范等要求，结合医院总体发展战略，省、市级重点专科和医院临床科室申报医疗设备预算内采购工作，从临床医疗设备投入、科研建设、信息化建设、基础设施保障等多方面着手，促进医院的科研教学、临床诊疗工作、信息化水平的提升，满足患者的日常诊疗需求，促进学科建设，为医院的科研、教学、服务能力的全面提升做好准备，从而服务社会，提高社会效益及医院的经济效益。
2025年主要目标：
1.完成智慧医院建设项目采购及合同签订。
2.进行中心机房建设项目建设，为医院信息化建设提供基础环境支撑。
3.进行昆明医科大学附属精神卫生中心多媒体教室建设项目建设，提高教学与培训质量。
4.进行昆医附属精神卫生中心教学设施（2、5楼）升级项目建设，完善教学及研究条件，增强学科竞争力。
5.完成病区播放系统购置。
6.开展临床技能中心系统升级，加强医护人员专业技能培训，提升医疗服务水平。
7.完成电脑、各类型打印机、一体机等办公设备的购置，以满足日益增长的工作需求。
8.2025年内完成医疗设备预算内购置，投入临床使用，为我院临床医生提供准确的诊断依据，提高我院的诊疗能力。
9.医疗设备购置完成投入使用，满足医患日常对医疗设备的使用需求，满足医院学科建设和高质量发展的要求。
</t>
  </si>
  <si>
    <t>产出指标</t>
  </si>
  <si>
    <t>数量指标</t>
  </si>
  <si>
    <t>2025年完成33台（件）及以上医疗设备的采购</t>
  </si>
  <si>
    <t>&gt;=</t>
  </si>
  <si>
    <t>33</t>
  </si>
  <si>
    <t>台（套）</t>
  </si>
  <si>
    <t>定量指标</t>
  </si>
  <si>
    <t>2025年内完成预算内医疗设备采购，且投入临床科室使用使用，产生经济和社会效益。</t>
  </si>
  <si>
    <t>台式电脑</t>
  </si>
  <si>
    <t>=</t>
  </si>
  <si>
    <t>110</t>
  </si>
  <si>
    <t>台</t>
  </si>
  <si>
    <t>台式电脑的采购完成数量</t>
  </si>
  <si>
    <t>激光打印机</t>
  </si>
  <si>
    <t>47</t>
  </si>
  <si>
    <t>激光打印机的采购完成数量</t>
  </si>
  <si>
    <t>喷墨打印机</t>
  </si>
  <si>
    <t>在2025年完成2台喷墨打印机采购</t>
  </si>
  <si>
    <t>条码打印机</t>
  </si>
  <si>
    <t>条码打印机的采购完成数量</t>
  </si>
  <si>
    <t>中心机房建设项目</t>
  </si>
  <si>
    <t>90</t>
  </si>
  <si>
    <t>%</t>
  </si>
  <si>
    <t>完成中心机房建设项目采购及合同签订</t>
  </si>
  <si>
    <t>昆明医科大学附属精神卫生中心多媒体教室建设项目</t>
  </si>
  <si>
    <t>1.00</t>
  </si>
  <si>
    <t>套</t>
  </si>
  <si>
    <t>完成昆明医科大学附属精神卫生中心多媒体教室建设项目采购及合同签订</t>
  </si>
  <si>
    <t>昆医附属精神卫生中心教学设施（2、5楼）升级项目</t>
  </si>
  <si>
    <t>完成昆医附属精神卫生中心教学设施（2、5楼）升级项目采购及合同签订</t>
  </si>
  <si>
    <t>病区播放系统</t>
  </si>
  <si>
    <t xml:space="preserve">病区播放系统的采购完成数量
</t>
  </si>
  <si>
    <t>笔记本电脑</t>
  </si>
  <si>
    <t xml:space="preserve">笔记本电脑的采购完成数量
</t>
  </si>
  <si>
    <t>复印机（黑白）</t>
  </si>
  <si>
    <t>复印机（黑白）的采购完成数量</t>
  </si>
  <si>
    <t>多媒体教学一体机</t>
  </si>
  <si>
    <t>多媒体教学一体机的采购完成数量</t>
  </si>
  <si>
    <t>打印复印一体机</t>
  </si>
  <si>
    <t>打印复印一体机的采购完成数量</t>
  </si>
  <si>
    <t>打复印一体机</t>
  </si>
  <si>
    <t>打复印一体机的采购完成数量</t>
  </si>
  <si>
    <t>扫描枪</t>
  </si>
  <si>
    <t>扫描枪的采购完成数量</t>
  </si>
  <si>
    <t>移动硬盘</t>
  </si>
  <si>
    <t>个</t>
  </si>
  <si>
    <t>移动硬盘的采购完成数量</t>
  </si>
  <si>
    <t>智慧医院建设项目</t>
  </si>
  <si>
    <t>完成智慧医院建设项目的采购及合同签订</t>
  </si>
  <si>
    <t>临床技能中心系统升级</t>
  </si>
  <si>
    <t>完成临床技能中心系统升级项目的采购及合同签订</t>
  </si>
  <si>
    <t>质量指标</t>
  </si>
  <si>
    <t>电脑验收通过率</t>
  </si>
  <si>
    <t>100</t>
  </si>
  <si>
    <t>评价电脑验收情况及通过率。</t>
  </si>
  <si>
    <t>各型号打印机验收通过率</t>
  </si>
  <si>
    <t>评价各型号打印机验收情况及通过率。</t>
  </si>
  <si>
    <t>昆明医科大学附属精神卫生中心多媒体教室建设项目、昆医附属精神卫生中心教学设施（2、5楼）升级项目、病区播放系统建设项目采购完成率</t>
  </si>
  <si>
    <t>60</t>
  </si>
  <si>
    <t>评价昆明医科大学附属精神卫生中心多媒体教室建设项目、昆医附属精神卫生中心教学设施（2、5楼）升级项目、病区播放系统建设项目采购完成率</t>
  </si>
  <si>
    <t>中心机房建设项目、智慧医院建设项目、临床技能中心系统升级建设项目采购完成率</t>
  </si>
  <si>
    <t>效益指标</t>
  </si>
  <si>
    <t>社会效益</t>
  </si>
  <si>
    <t>新购置医疗设备投入使用后使用科室和患者满意</t>
  </si>
  <si>
    <t>80</t>
  </si>
  <si>
    <t>科室医务人员和服务的患者对2025年新投入使用的医疗设备感到满意，满足患者的诊疗需求和科室发展的需要，长期使用产生良好的社会效益。</t>
  </si>
  <si>
    <t>信息化设备的使用率</t>
  </si>
  <si>
    <t>信息化设备的使用率大于等于80%以上</t>
  </si>
  <si>
    <t>满意度指标</t>
  </si>
  <si>
    <t>服务对象满意度</t>
  </si>
  <si>
    <t>医务人员和患者的满意度</t>
  </si>
  <si>
    <t>新医疗设备购置完成投入临床使用，增加科室的诊疗手段，为患者提供新的有效的治疗方式的选择，提升医院的社会影响力，更好的为广大人民群众提供高效优质医疗服务。</t>
  </si>
  <si>
    <t>信息化服务对象满意度</t>
  </si>
  <si>
    <t>信息化相关设备服务对象满意度大于等于80%</t>
  </si>
  <si>
    <t>科研申报数量在上一年基础上稳定增加10-20%，科研成果实现质量及数量提升</t>
  </si>
  <si>
    <t>科研立项完成年度目标值</t>
  </si>
  <si>
    <t>&gt;</t>
  </si>
  <si>
    <t>定性指标</t>
  </si>
  <si>
    <t>科研申报及立项数在上一年度基础上新增10-20%</t>
  </si>
  <si>
    <t>科研成果质量提高</t>
  </si>
  <si>
    <t>在上一年度基础上提升成果产出质量</t>
  </si>
  <si>
    <t>可持续影响</t>
  </si>
  <si>
    <t>科研总体质量水平及影响力</t>
  </si>
  <si>
    <t>总体科研水平较上一年度提升10-20%</t>
  </si>
  <si>
    <t>85</t>
  </si>
  <si>
    <t>提升服务对象满意度10%</t>
  </si>
  <si>
    <t>科教部2025年预算10万元经费供我院各学术骨干开展各类境外交流合作使用，预算用于鲍天昊等同志因公去香港、加拿大等出国学习交流。</t>
  </si>
  <si>
    <t>云南省精神病医院因公出国（境）项目执行</t>
  </si>
  <si>
    <t>根据市外办、省外办审批结果执行</t>
  </si>
  <si>
    <t>达标</t>
  </si>
  <si>
    <t>科研能力提升</t>
  </si>
  <si>
    <t>提升</t>
  </si>
  <si>
    <t>中长期</t>
  </si>
  <si>
    <t>外出参培人员满意度</t>
  </si>
  <si>
    <t>预算06表</t>
  </si>
  <si>
    <t>政府性基金预算支出预算表</t>
  </si>
  <si>
    <t>单位名称：昆明市发展和改革委员会</t>
  </si>
  <si>
    <t>政府性基金预算支出</t>
  </si>
  <si>
    <t>预算07表</t>
  </si>
  <si>
    <t>预算项目</t>
  </si>
  <si>
    <t>采购项目</t>
  </si>
  <si>
    <t>采购品目</t>
  </si>
  <si>
    <t>计量
单位</t>
  </si>
  <si>
    <t>数量</t>
  </si>
  <si>
    <t>面向中小企业预留资金</t>
  </si>
  <si>
    <t>政府性基金</t>
  </si>
  <si>
    <t>国有资本经营收益</t>
  </si>
  <si>
    <t>财政专户管理的收入</t>
  </si>
  <si>
    <t>单位自筹</t>
  </si>
  <si>
    <t>燃油费</t>
  </si>
  <si>
    <t>车辆加油、添加燃料服务</t>
  </si>
  <si>
    <t>元</t>
  </si>
  <si>
    <t>车辆维修费</t>
  </si>
  <si>
    <t>车辆维修和保养服务</t>
  </si>
  <si>
    <t>车辆保险</t>
  </si>
  <si>
    <t>机动车保险服务</t>
  </si>
  <si>
    <t>省临床医学中心（测试化验费）</t>
  </si>
  <si>
    <t>非病人用诊断检验、实验用试剂</t>
  </si>
  <si>
    <t>办公费(复印纸)</t>
  </si>
  <si>
    <t>复印纸</t>
  </si>
  <si>
    <t>技术测试和分析服务</t>
  </si>
  <si>
    <t>医用气体管理费</t>
  </si>
  <si>
    <t>其他行业管理服务</t>
  </si>
  <si>
    <t>保安服务费</t>
  </si>
  <si>
    <t>物业管理服务</t>
  </si>
  <si>
    <t>保洁费</t>
  </si>
  <si>
    <t>其他材料（五金、棉织品、后勤材料）</t>
  </si>
  <si>
    <t>物资</t>
  </si>
  <si>
    <t>食堂支出</t>
  </si>
  <si>
    <t>氧气费</t>
  </si>
  <si>
    <t>医用卫生材料</t>
  </si>
  <si>
    <t>专业设备维修费</t>
  </si>
  <si>
    <t>医疗设备维修和保养服务</t>
  </si>
  <si>
    <t>印刷品费</t>
  </si>
  <si>
    <t>印刷服务</t>
  </si>
  <si>
    <t>化验材料（试剂）</t>
  </si>
  <si>
    <t>诊断用生物试剂盒</t>
  </si>
  <si>
    <t>房屋修缮费用(1号楼病房升级改造）</t>
  </si>
  <si>
    <t>装修工程</t>
  </si>
  <si>
    <t>房屋修缮费用(2号楼病房升级改造）</t>
  </si>
  <si>
    <t>房屋修缮费用(5号楼改造）</t>
  </si>
  <si>
    <t>房屋修缮费用(医院科室房屋维修）</t>
  </si>
  <si>
    <t>便携式计算机</t>
  </si>
  <si>
    <t>触控一体机</t>
  </si>
  <si>
    <t>高低床</t>
  </si>
  <si>
    <t>床类</t>
  </si>
  <si>
    <t>张</t>
  </si>
  <si>
    <t>平行床</t>
  </si>
  <si>
    <t>打印机</t>
  </si>
  <si>
    <t>电梯</t>
  </si>
  <si>
    <t>部</t>
  </si>
  <si>
    <t>外挂电梯</t>
  </si>
  <si>
    <t>多功能一体机</t>
  </si>
  <si>
    <t>服务器</t>
  </si>
  <si>
    <t>项目</t>
  </si>
  <si>
    <t>复印机</t>
  </si>
  <si>
    <t>广播、电视、电影设备</t>
  </si>
  <si>
    <t>昆明附属精神卫生中心教学设施（2、5楼）升级项目</t>
  </si>
  <si>
    <t>项</t>
  </si>
  <si>
    <t>PBL圆桌</t>
  </si>
  <si>
    <t>家具</t>
  </si>
  <si>
    <t>不锈钢西药柜</t>
  </si>
  <si>
    <t>不锈钢桌面二斗桌</t>
  </si>
  <si>
    <t>常温柜</t>
  </si>
  <si>
    <t>储物柜</t>
  </si>
  <si>
    <t>床头柜</t>
  </si>
  <si>
    <t>钢架平衡床</t>
  </si>
  <si>
    <t>工作人员储物柜</t>
  </si>
  <si>
    <t>患者作品展示柜</t>
  </si>
  <si>
    <t>会议桌</t>
  </si>
  <si>
    <t>讲台</t>
  </si>
  <si>
    <t>书架</t>
  </si>
  <si>
    <t>双通调料柜</t>
  </si>
  <si>
    <t>组</t>
  </si>
  <si>
    <t>条形桌</t>
  </si>
  <si>
    <t>主席台桌椅</t>
  </si>
  <si>
    <t>资料柜</t>
  </si>
  <si>
    <t>兵乓球桌</t>
  </si>
  <si>
    <t>健身设备</t>
  </si>
  <si>
    <t>彩虹乒乓球桌</t>
  </si>
  <si>
    <t>壁挂式空调</t>
  </si>
  <si>
    <t>空调机</t>
  </si>
  <si>
    <t>医药专用阴凉柜</t>
  </si>
  <si>
    <t>冷藏箱柜</t>
  </si>
  <si>
    <t>医用专用阴凉柜</t>
  </si>
  <si>
    <t>云南省精神病医院周界入侵、可视报警设备</t>
  </si>
  <si>
    <t>其他电气设备</t>
  </si>
  <si>
    <t>多功能重症监护病床</t>
  </si>
  <si>
    <t>其他服务</t>
  </si>
  <si>
    <t>医院1号楼消防联网报警设备整体改造</t>
  </si>
  <si>
    <t>消毒柜</t>
  </si>
  <si>
    <t>其他生活用电器</t>
  </si>
  <si>
    <t>机场椅</t>
  </si>
  <si>
    <t>其他椅凳类</t>
  </si>
  <si>
    <t>把</t>
  </si>
  <si>
    <t>304不锈钢发药车</t>
  </si>
  <si>
    <t>其他用具</t>
  </si>
  <si>
    <t>辆</t>
  </si>
  <si>
    <t>不锈钢治疗车</t>
  </si>
  <si>
    <t>团体心理辅导箱</t>
  </si>
  <si>
    <t>外科洗手池双人位</t>
  </si>
  <si>
    <t>三人沙发</t>
  </si>
  <si>
    <t>沙发类</t>
  </si>
  <si>
    <t>三人组沙发</t>
  </si>
  <si>
    <t>沙发</t>
  </si>
  <si>
    <t>碎纸机</t>
  </si>
  <si>
    <t>台式计算机</t>
  </si>
  <si>
    <t>条码扫描器</t>
  </si>
  <si>
    <t>办公桌</t>
  </si>
  <si>
    <t>文件柜</t>
  </si>
  <si>
    <t>行业应用软件</t>
  </si>
  <si>
    <t>便携式睡眠监测仪</t>
  </si>
  <si>
    <t>医疗设备</t>
  </si>
  <si>
    <t>肠内营养输注泵</t>
  </si>
  <si>
    <t>除颤监护仪</t>
  </si>
  <si>
    <t>磁共振成像仪</t>
  </si>
  <si>
    <t>低中频治疗仪</t>
  </si>
  <si>
    <t>电休克治疗仪</t>
  </si>
  <si>
    <t>复苏呼吸气囊</t>
  </si>
  <si>
    <t>负压吸引器</t>
  </si>
  <si>
    <t>负压吸引治疗仪</t>
  </si>
  <si>
    <t>高压灭菌器</t>
  </si>
  <si>
    <t>肌电诱发电位仪</t>
  </si>
  <si>
    <t>监护仪</t>
  </si>
  <si>
    <t>降复温毯</t>
  </si>
  <si>
    <t>条</t>
  </si>
  <si>
    <t>经颅超声神经肌肉刺激治疗仪</t>
  </si>
  <si>
    <t>局部熏蒸治疗仪</t>
  </si>
  <si>
    <t>可视喉镜</t>
  </si>
  <si>
    <t>脑波治疗仪</t>
  </si>
  <si>
    <t>脑电治疗仪</t>
  </si>
  <si>
    <t>全自动血培养仪</t>
  </si>
  <si>
    <t>生物反馈胃肠治疗仪</t>
  </si>
  <si>
    <t>生物反馈治疗仪</t>
  </si>
  <si>
    <t>十二导心电图机</t>
  </si>
  <si>
    <t>输液泵</t>
  </si>
  <si>
    <t>体外除颤仪</t>
  </si>
  <si>
    <t>微量注射泵</t>
  </si>
  <si>
    <t>无创呼吸机</t>
  </si>
  <si>
    <t>吸痰器</t>
  </si>
  <si>
    <t>洗胃机</t>
  </si>
  <si>
    <t>心电监护仪</t>
  </si>
  <si>
    <t>心肺复苏抢救装备车</t>
  </si>
  <si>
    <t>心理游戏沙盘治疗</t>
  </si>
  <si>
    <t>遥测心电监护仪</t>
  </si>
  <si>
    <t>有创呼吸机</t>
  </si>
  <si>
    <t>震荡排痰仪</t>
  </si>
  <si>
    <t>中频治疗仪</t>
  </si>
  <si>
    <t>吊塔</t>
  </si>
  <si>
    <t>医疗设备零部件</t>
  </si>
  <si>
    <t>移动存储设备</t>
  </si>
  <si>
    <t>办公椅</t>
  </si>
  <si>
    <t>椅凳类</t>
  </si>
  <si>
    <t>多功能椅子</t>
  </si>
  <si>
    <t>会议椅</t>
  </si>
  <si>
    <t>椅子</t>
  </si>
  <si>
    <t>批</t>
  </si>
  <si>
    <t>备注：当面向中小企业预留资金大于合计时，面向中小企业预留资金为三年预计数。</t>
  </si>
  <si>
    <t>预算08表</t>
  </si>
  <si>
    <t>政府购买服务项目</t>
  </si>
  <si>
    <t>政府购买服务指导性目录代码</t>
  </si>
  <si>
    <t>基本支出/项目支出</t>
  </si>
  <si>
    <t>所属服务类别</t>
  </si>
  <si>
    <t>所属服务领域</t>
  </si>
  <si>
    <t>购买内容简述</t>
  </si>
  <si>
    <t>预算09-1表</t>
  </si>
  <si>
    <t>单位名称（项目）</t>
  </si>
  <si>
    <t>地区</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</si>
  <si>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</si>
  <si>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</si>
  <si>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</si>
  <si>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</si>
  <si>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</si>
  <si>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</si>
  <si>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</si>
  <si>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</si>
  <si>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</si>
  <si>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</si>
  <si>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</si>
  <si>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</si>
  <si>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</si>
  <si>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</si>
  <si>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</si>
  <si>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</si>
  <si>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</si>
  <si>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</si>
  <si>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嵩明县</t>
  </si>
  <si>
    <t>磨憨经济合作区</t>
  </si>
  <si>
    <t>预算09-2表</t>
  </si>
  <si>
    <t xml:space="preserve">预算10表
</t>
  </si>
  <si>
    <t>资产类别</t>
  </si>
  <si>
    <t>资产分类代码.名称</t>
  </si>
  <si>
    <t>资产名称</t>
  </si>
  <si>
    <t>计量单位</t>
  </si>
  <si>
    <t>财政部门批复数（元）</t>
  </si>
  <si>
    <t>单价</t>
  </si>
  <si>
    <t>金额</t>
  </si>
  <si>
    <t>设备</t>
  </si>
  <si>
    <t>A02010105 台式计算机</t>
  </si>
  <si>
    <t>A02010108 便携式计算机</t>
  </si>
  <si>
    <t>A02010508 移动存储设备</t>
  </si>
  <si>
    <t>A02019900 其他信息化设备</t>
  </si>
  <si>
    <t>其他信息化设备</t>
  </si>
  <si>
    <t>A02020100 复印机</t>
  </si>
  <si>
    <t>A02020400 多功能一体机</t>
  </si>
  <si>
    <t>A02020800 触控一体机</t>
  </si>
  <si>
    <t>A02021003 A4黑白打印机</t>
  </si>
  <si>
    <t>A4黑白打印机</t>
  </si>
  <si>
    <t>A02021004 A4彩色打印机</t>
  </si>
  <si>
    <t>A4彩色打印机</t>
  </si>
  <si>
    <t>A02021007 条码打印机</t>
  </si>
  <si>
    <t>A02021099 其他打印机</t>
  </si>
  <si>
    <t>其他打印机</t>
  </si>
  <si>
    <t>A02021119 条码扫描器</t>
  </si>
  <si>
    <t>A02021301 碎纸机</t>
  </si>
  <si>
    <t>A02021499 其他会计机械</t>
  </si>
  <si>
    <t>其他会计机械</t>
  </si>
  <si>
    <t>A02029900 其他办公设备</t>
  </si>
  <si>
    <t>其他办公设备</t>
  </si>
  <si>
    <t>A02051227 电梯</t>
  </si>
  <si>
    <t>A02061801 电冰箱</t>
  </si>
  <si>
    <t>电冰箱</t>
  </si>
  <si>
    <t>A02061802 风扇</t>
  </si>
  <si>
    <t>风扇</t>
  </si>
  <si>
    <t>A02061804 空调机</t>
  </si>
  <si>
    <t>A02061806 空气净化设备</t>
  </si>
  <si>
    <t>空气净化设备</t>
  </si>
  <si>
    <t>A02061809 调湿调温机</t>
  </si>
  <si>
    <t>调湿调温机</t>
  </si>
  <si>
    <t>A02061819 热水器</t>
  </si>
  <si>
    <t>热水器</t>
  </si>
  <si>
    <t>A02061899 其他生活用电器</t>
  </si>
  <si>
    <t>A02062003 电动工具</t>
  </si>
  <si>
    <t>电动工具</t>
  </si>
  <si>
    <t>A02089900 其他通信设备</t>
  </si>
  <si>
    <t>其他通信设备</t>
  </si>
  <si>
    <t>A02099900 其他广播、电视、电影设备</t>
  </si>
  <si>
    <t>其他广播、电视、电影设备</t>
  </si>
  <si>
    <t>A02320300 医用电子生理参数检测仪器设备</t>
  </si>
  <si>
    <t>医用电子生理参数检测仪器设备</t>
  </si>
  <si>
    <t>A02320400 医用光学仪器</t>
  </si>
  <si>
    <t>医用光学仪器</t>
  </si>
  <si>
    <t>A02320800 物理治疗、康复及体育治疗仪器设备</t>
  </si>
  <si>
    <t>物理治疗、康复及体育治疗仪器设备</t>
  </si>
  <si>
    <t>A02320900 中医器械设备</t>
  </si>
  <si>
    <t>中医器械设备</t>
  </si>
  <si>
    <t>A02321000 医用磁共振设备</t>
  </si>
  <si>
    <t>医用磁共振设备</t>
  </si>
  <si>
    <t>A02321900 临床检验设备</t>
  </si>
  <si>
    <t>临床检验设备</t>
  </si>
  <si>
    <t>A02322500 急救和生命支持设备</t>
  </si>
  <si>
    <t>急救和生命支持设备</t>
  </si>
  <si>
    <t>A02322800 消毒灭菌设备及器具</t>
  </si>
  <si>
    <t>消毒灭菌设备及器具</t>
  </si>
  <si>
    <t>A02329900 其他医疗设备</t>
  </si>
  <si>
    <t>其他医疗设备</t>
  </si>
  <si>
    <t>A02349900 其他安全生产设备</t>
  </si>
  <si>
    <t>其他安全生产设备</t>
  </si>
  <si>
    <t>A02462600 健身设备</t>
  </si>
  <si>
    <t>A02462700 运动康复设备</t>
  </si>
  <si>
    <t>运动康复设备</t>
  </si>
  <si>
    <t>A02469900 其他体育设备设施</t>
  </si>
  <si>
    <t>其他体育设备设施</t>
  </si>
  <si>
    <t>图书和档案</t>
  </si>
  <si>
    <t>A04010101 书籍、课本</t>
  </si>
  <si>
    <t>书籍、课本</t>
  </si>
  <si>
    <t>家具和用品</t>
  </si>
  <si>
    <t>A05010199 其他床类</t>
  </si>
  <si>
    <t>其他床类</t>
  </si>
  <si>
    <t>A05010201 办公桌</t>
  </si>
  <si>
    <t>A05010203 教学、实验用桌</t>
  </si>
  <si>
    <t>教学、实验用桌</t>
  </si>
  <si>
    <t>A05010299 其他台、桌类</t>
  </si>
  <si>
    <t>其他台、桌类</t>
  </si>
  <si>
    <t>A05010301 办公椅</t>
  </si>
  <si>
    <t>A05010303 会议椅</t>
  </si>
  <si>
    <t>A05010399 其他椅凳类</t>
  </si>
  <si>
    <t>A05010401 三人沙发</t>
  </si>
  <si>
    <t>A05010499 其他沙发类</t>
  </si>
  <si>
    <t>其他沙发类</t>
  </si>
  <si>
    <t>A05010502 文件柜</t>
  </si>
  <si>
    <t>A05010599 其他柜类</t>
  </si>
  <si>
    <t>其他柜类</t>
  </si>
  <si>
    <t>A05010699 其他架类</t>
  </si>
  <si>
    <t>其他架类</t>
  </si>
  <si>
    <t>A05019900 其他家具</t>
  </si>
  <si>
    <t>其他家具</t>
  </si>
  <si>
    <t>A05020102 炊事机械</t>
  </si>
  <si>
    <t>炊事机械</t>
  </si>
  <si>
    <t>无形资产</t>
  </si>
  <si>
    <t>A08010101 发明专利</t>
  </si>
  <si>
    <t>发明专利</t>
  </si>
  <si>
    <t>A08010102 实用新型专利</t>
  </si>
  <si>
    <t>实用新型专利</t>
  </si>
  <si>
    <t>A08030199 其他作品著作</t>
  </si>
  <si>
    <t>其他作品著作</t>
  </si>
  <si>
    <t>A08060303 应用软件</t>
  </si>
  <si>
    <t>应用软件</t>
  </si>
  <si>
    <t>A08060399 其他计算机软件</t>
  </si>
  <si>
    <t>其他计算机软件</t>
  </si>
  <si>
    <t>预算11表</t>
  </si>
  <si>
    <t>上级补助</t>
  </si>
  <si>
    <t>预算12表</t>
  </si>
  <si>
    <t>项目级次</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</si>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</sst>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hh:mm:ss"/>
    <numFmt numFmtId="178" formatCode="#,##0;\-#,##0;;@"/>
    <numFmt numFmtId="179" formatCode="#,##0.00;\-#,##0.00;;@"/>
    <numFmt numFmtId="180" formatCode="hh:mm:ss"/>
  </numFmts>
  <fonts count="35">
    <font>
      <sz val="11"/>
      <color theme="1"/>
      <name val="宋体"/>
      <charset val="134"/>
      <scheme val="minor"/>
    </font>
    <font>
      <sz val="10"/>
      <color rgb="FF000000"/>
      <name val="宋体"/>
      <charset val="134"/>
    </font>
    <font>
      <sz val="9"/>
      <color rgb="FF000000"/>
      <name val="宋体"/>
      <charset val="134"/>
    </font>
    <font>
      <b/>
      <sz val="23"/>
      <color rgb="FF000000"/>
      <name val="宋体"/>
      <charset val="134"/>
    </font>
    <font>
      <sz val="11"/>
      <color rgb="FF000000"/>
      <name val="宋体"/>
      <charset val="134"/>
    </font>
    <font>
      <sz val="9"/>
      <color theme="1"/>
      <name val="宋体"/>
      <charset val="134"/>
    </font>
    <font>
      <sz val="10"/>
      <color rgb="FF000000"/>
      <name val="Arial"/>
      <charset val="134"/>
    </font>
    <font>
      <b/>
      <sz val="23.95"/>
      <color rgb="FF000000"/>
      <name val="宋体"/>
      <charset val="134"/>
    </font>
    <font>
      <b/>
      <sz val="22"/>
      <color rgb="FF000000"/>
      <name val="宋体"/>
      <charset val="134"/>
    </font>
    <font>
      <sz val="10"/>
      <color rgb="FFFFFFFF"/>
      <name val="宋体"/>
      <charset val="134"/>
    </font>
    <font>
      <b/>
      <sz val="21"/>
      <color rgb="FF000000"/>
      <name val="宋体"/>
      <charset val="134"/>
    </font>
    <font>
      <b/>
      <sz val="18"/>
      <color rgb="FF000000"/>
      <name val="宋体"/>
      <charset val="134"/>
    </font>
    <font>
      <sz val="9.75"/>
      <color rgb="FF000000"/>
      <name val="SimSun"/>
      <charset val="134"/>
    </font>
    <font>
      <b/>
      <sz val="9"/>
      <color rgb="FF000000"/>
      <name val="宋体"/>
      <charset val="134"/>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1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5" applyNumberFormat="0" applyFill="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2" fillId="0" borderId="0" applyNumberFormat="0" applyFill="0" applyBorder="0" applyAlignment="0" applyProtection="0">
      <alignment vertical="center"/>
    </xf>
    <xf numFmtId="0" fontId="23" fillId="4" borderId="17" applyNumberFormat="0" applyAlignment="0" applyProtection="0">
      <alignment vertical="center"/>
    </xf>
    <xf numFmtId="0" fontId="24" fillId="5" borderId="18" applyNumberFormat="0" applyAlignment="0" applyProtection="0">
      <alignment vertical="center"/>
    </xf>
    <xf numFmtId="0" fontId="25" fillId="5" borderId="17" applyNumberFormat="0" applyAlignment="0" applyProtection="0">
      <alignment vertical="center"/>
    </xf>
    <xf numFmtId="0" fontId="26" fillId="6" borderId="19" applyNumberFormat="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176" fontId="34" fillId="0" borderId="7">
      <alignment horizontal="right" vertical="center"/>
    </xf>
    <xf numFmtId="177" fontId="34" fillId="0" borderId="7">
      <alignment horizontal="right" vertical="center"/>
    </xf>
    <xf numFmtId="178" fontId="34" fillId="0" borderId="7">
      <alignment horizontal="right" vertical="center"/>
    </xf>
    <xf numFmtId="179" fontId="34" fillId="0" borderId="7">
      <alignment horizontal="right" vertical="center"/>
    </xf>
    <xf numFmtId="179" fontId="34" fillId="0" borderId="7">
      <alignment horizontal="right" vertical="center"/>
    </xf>
    <xf numFmtId="10" fontId="34" fillId="0" borderId="7">
      <alignment horizontal="right" vertical="center"/>
    </xf>
    <xf numFmtId="49" fontId="34" fillId="0" borderId="7">
      <alignment horizontal="left" vertical="center" wrapText="1"/>
    </xf>
    <xf numFmtId="180" fontId="34" fillId="0" borderId="7">
      <alignment horizontal="right" vertical="center"/>
    </xf>
  </cellStyleXfs>
  <cellXfs count="196">
    <xf numFmtId="0" fontId="0" fillId="0" borderId="0" xfId="0" applyFont="1" applyBorder="1"/>
    <xf numFmtId="0" fontId="0" fillId="0" borderId="0" xfId="0" applyFont="1" applyBorder="1" applyAlignment="1">
      <alignment horizontal="center" vertical="center"/>
    </xf>
    <xf numFmtId="49" fontId="1" fillId="0" borderId="0" xfId="0" applyNumberFormat="1" applyFont="1" applyBorder="1"/>
    <xf numFmtId="0" fontId="2" fillId="0" borderId="0" xfId="0" applyFont="1" applyBorder="1" applyAlignment="1" applyProtection="1">
      <alignment horizontal="right" vertical="center"/>
      <protection locked="0"/>
    </xf>
    <xf numFmtId="0" fontId="3" fillId="0" borderId="0" xfId="0" applyFont="1" applyBorder="1" applyAlignment="1">
      <alignment horizontal="center" vertical="center"/>
    </xf>
    <xf numFmtId="0" fontId="2"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xf numFmtId="0" fontId="2" fillId="0" borderId="0" xfId="0" applyFont="1" applyBorder="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2" borderId="6" xfId="0" applyFont="1" applyFill="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2" fillId="2" borderId="7" xfId="0" applyFont="1" applyFill="1" applyBorder="1" applyAlignment="1" applyProtection="1">
      <alignment horizontal="left" vertical="center" wrapText="1"/>
      <protection locked="0"/>
    </xf>
    <xf numFmtId="0" fontId="2" fillId="0" borderId="7" xfId="0" applyFont="1" applyBorder="1" applyAlignment="1" applyProtection="1">
      <alignment horizontal="left" vertical="center"/>
      <protection locked="0"/>
    </xf>
    <xf numFmtId="4" fontId="2" fillId="0" borderId="7" xfId="0" applyNumberFormat="1" applyFont="1" applyBorder="1" applyAlignment="1" applyProtection="1">
      <alignment horizontal="right" vertical="center" wrapText="1"/>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4" fillId="2" borderId="1" xfId="0" applyFont="1" applyFill="1" applyBorder="1" applyAlignment="1">
      <alignment horizontal="center" vertical="center"/>
    </xf>
    <xf numFmtId="0" fontId="4" fillId="0" borderId="5" xfId="0" applyFont="1" applyBorder="1" applyAlignment="1">
      <alignment horizontal="center" vertical="center"/>
    </xf>
    <xf numFmtId="0" fontId="2" fillId="0" borderId="7" xfId="0" applyFont="1" applyBorder="1" applyAlignment="1">
      <alignment horizontal="left" vertical="center" wrapText="1"/>
    </xf>
    <xf numFmtId="4" fontId="2" fillId="0" borderId="7" xfId="0" applyNumberFormat="1" applyFont="1" applyBorder="1" applyAlignment="1">
      <alignment horizontal="right" vertical="center" wrapText="1"/>
    </xf>
    <xf numFmtId="0" fontId="2" fillId="0" borderId="7" xfId="0" applyFont="1" applyBorder="1" applyAlignment="1" applyProtection="1">
      <alignment horizontal="left" vertical="center" wrapText="1"/>
      <protection locked="0"/>
    </xf>
    <xf numFmtId="0" fontId="1" fillId="0" borderId="2" xfId="0" applyFont="1" applyBorder="1" applyAlignment="1" applyProtection="1">
      <alignment horizontal="center" vertical="center" wrapText="1"/>
      <protection locked="0"/>
    </xf>
    <xf numFmtId="0" fontId="2" fillId="0" borderId="3" xfId="0" applyFont="1" applyBorder="1" applyAlignment="1">
      <alignment horizontal="left" vertical="center"/>
    </xf>
    <xf numFmtId="0" fontId="2" fillId="2" borderId="4" xfId="0" applyFont="1" applyFill="1" applyBorder="1" applyAlignment="1">
      <alignment horizontal="left" vertical="center"/>
    </xf>
    <xf numFmtId="0" fontId="1" fillId="0" borderId="7" xfId="0" applyFont="1" applyBorder="1" applyAlignment="1" applyProtection="1">
      <alignment horizontal="center" vertical="center"/>
      <protection locked="0"/>
    </xf>
    <xf numFmtId="4" fontId="5" fillId="0" borderId="7" xfId="53" applyNumberFormat="1" applyFont="1" applyBorder="1">
      <alignment horizontal="right" vertical="center"/>
    </xf>
    <xf numFmtId="0" fontId="2" fillId="2" borderId="0" xfId="0" applyFont="1" applyFill="1" applyBorder="1" applyAlignment="1" applyProtection="1">
      <alignment horizontal="right" vertical="top" wrapText="1"/>
      <protection locked="0"/>
    </xf>
    <xf numFmtId="0" fontId="6" fillId="0" borderId="0" xfId="0" applyFont="1" applyBorder="1" applyAlignment="1" applyProtection="1">
      <alignment vertical="top"/>
      <protection locked="0"/>
    </xf>
    <xf numFmtId="0" fontId="6" fillId="0" borderId="0" xfId="0" applyFont="1" applyBorder="1" applyAlignment="1">
      <alignment vertical="top"/>
    </xf>
    <xf numFmtId="0" fontId="7" fillId="2" borderId="0" xfId="0" applyFont="1" applyFill="1" applyBorder="1" applyAlignment="1" applyProtection="1">
      <alignment horizontal="center" vertical="center" wrapText="1"/>
      <protection locked="0"/>
    </xf>
    <xf numFmtId="0" fontId="6" fillId="0" borderId="0" xfId="0" applyFont="1" applyBorder="1" applyProtection="1">
      <protection locked="0"/>
    </xf>
    <xf numFmtId="0" fontId="6" fillId="0" borderId="0" xfId="0" applyFont="1" applyBorder="1"/>
    <xf numFmtId="0" fontId="2" fillId="2" borderId="0" xfId="0" applyFont="1" applyFill="1" applyBorder="1" applyAlignment="1" applyProtection="1">
      <alignment horizontal="left" vertical="center" wrapText="1"/>
      <protection locked="0"/>
    </xf>
    <xf numFmtId="0" fontId="1" fillId="2" borderId="0" xfId="0" applyFont="1" applyFill="1" applyBorder="1" applyAlignment="1" applyProtection="1">
      <alignment horizontal="right" vertical="center"/>
      <protection locked="0"/>
    </xf>
    <xf numFmtId="0" fontId="1" fillId="2" borderId="0" xfId="0" applyFont="1" applyFill="1" applyBorder="1" applyAlignment="1" applyProtection="1">
      <alignment horizontal="right" vertical="center" wrapText="1"/>
      <protection locked="0"/>
    </xf>
    <xf numFmtId="0" fontId="1" fillId="0" borderId="7" xfId="0" applyFont="1" applyBorder="1" applyAlignment="1" applyProtection="1">
      <alignment horizontal="center" vertical="center" wrapText="1"/>
      <protection locked="0"/>
    </xf>
    <xf numFmtId="0" fontId="1" fillId="2" borderId="7"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right" vertical="center"/>
      <protection locked="0"/>
    </xf>
    <xf numFmtId="0" fontId="1" fillId="2" borderId="7" xfId="0" applyFont="1" applyFill="1" applyBorder="1" applyAlignment="1" applyProtection="1">
      <alignment horizontal="right" vertical="center" wrapText="1"/>
      <protection locked="0"/>
    </xf>
    <xf numFmtId="0" fontId="2" fillId="2" borderId="7" xfId="0" applyFont="1" applyFill="1" applyBorder="1" applyAlignment="1">
      <alignment horizontal="center" vertical="center" wrapText="1"/>
    </xf>
    <xf numFmtId="0" fontId="2" fillId="0" borderId="7" xfId="0" applyFont="1" applyBorder="1" applyAlignment="1" applyProtection="1">
      <alignment horizontal="center"/>
      <protection locked="0"/>
    </xf>
    <xf numFmtId="0" fontId="2" fillId="0" borderId="7" xfId="0" applyFont="1" applyBorder="1" applyAlignment="1" applyProtection="1">
      <alignment horizontal="center" wrapText="1"/>
      <protection locked="0"/>
    </xf>
    <xf numFmtId="0" fontId="2" fillId="0" borderId="7" xfId="0" applyFont="1" applyBorder="1" applyAlignment="1">
      <alignment horizontal="center" wrapText="1"/>
    </xf>
    <xf numFmtId="0" fontId="2" fillId="2" borderId="7" xfId="0" applyFont="1" applyFill="1" applyBorder="1" applyAlignment="1" applyProtection="1">
      <alignment horizontal="center" vertical="center" wrapText="1"/>
      <protection locked="0"/>
    </xf>
    <xf numFmtId="0" fontId="2" fillId="2" borderId="7" xfId="0" applyFont="1" applyFill="1" applyBorder="1" applyAlignment="1">
      <alignment horizontal="left" vertical="center" wrapText="1"/>
    </xf>
    <xf numFmtId="3" fontId="2" fillId="2" borderId="7" xfId="0" applyNumberFormat="1" applyFont="1" applyFill="1" applyBorder="1" applyAlignment="1" applyProtection="1">
      <alignment horizontal="right" vertical="center"/>
      <protection locked="0"/>
    </xf>
    <xf numFmtId="4" fontId="2" fillId="0" borderId="7" xfId="0" applyNumberFormat="1" applyFont="1" applyBorder="1" applyAlignment="1" applyProtection="1">
      <alignment horizontal="right" vertical="center"/>
      <protection locked="0"/>
    </xf>
    <xf numFmtId="0" fontId="2" fillId="2" borderId="0" xfId="0" applyFont="1" applyFill="1" applyBorder="1" applyAlignment="1" applyProtection="1">
      <alignment horizontal="right" vertical="center" wrapText="1"/>
      <protection locked="0"/>
    </xf>
    <xf numFmtId="0" fontId="2" fillId="0" borderId="7" xfId="0" applyFont="1" applyBorder="1" applyAlignment="1">
      <alignment horizontal="center" vertical="center"/>
    </xf>
    <xf numFmtId="0" fontId="2" fillId="0" borderId="7" xfId="0" applyFont="1" applyBorder="1" applyAlignment="1" applyProtection="1">
      <alignment horizontal="left"/>
      <protection locked="0"/>
    </xf>
    <xf numFmtId="0" fontId="2" fillId="0" borderId="7" xfId="0" applyFont="1" applyBorder="1" applyAlignment="1">
      <alignment horizontal="left"/>
    </xf>
    <xf numFmtId="0" fontId="2" fillId="2" borderId="7" xfId="0" applyFont="1" applyFill="1" applyBorder="1" applyAlignment="1">
      <alignment horizontal="right" vertical="center"/>
    </xf>
    <xf numFmtId="0" fontId="8" fillId="0" borderId="0" xfId="0" applyFont="1" applyBorder="1" applyAlignment="1">
      <alignment horizontal="center" vertical="center"/>
    </xf>
    <xf numFmtId="0" fontId="3" fillId="0" borderId="0" xfId="0" applyFont="1" applyBorder="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2" borderId="7" xfId="0" applyFont="1" applyFill="1" applyBorder="1" applyAlignment="1" applyProtection="1">
      <alignment horizontal="center" vertical="center"/>
      <protection locked="0"/>
    </xf>
    <xf numFmtId="0" fontId="1" fillId="0" borderId="0" xfId="0" applyFont="1" applyBorder="1" applyAlignment="1">
      <alignment horizontal="right" vertical="center"/>
    </xf>
    <xf numFmtId="0" fontId="8" fillId="0" borderId="0" xfId="0" applyFont="1" applyBorder="1" applyAlignment="1">
      <alignment horizontal="center" vertical="center" wrapText="1"/>
    </xf>
    <xf numFmtId="0" fontId="2" fillId="0" borderId="0" xfId="0" applyFont="1" applyBorder="1" applyAlignment="1">
      <alignment horizontal="left" vertical="center" wrapText="1"/>
    </xf>
    <xf numFmtId="0" fontId="4" fillId="0" borderId="0" xfId="0" applyFont="1" applyBorder="1" applyAlignment="1">
      <alignment wrapText="1"/>
    </xf>
    <xf numFmtId="0" fontId="1" fillId="0" borderId="0" xfId="0" applyFont="1" applyBorder="1" applyAlignment="1">
      <alignment horizontal="right" wrapText="1"/>
    </xf>
    <xf numFmtId="0" fontId="1" fillId="0" borderId="0" xfId="0" applyFont="1" applyBorder="1" applyAlignment="1">
      <alignment wrapText="1"/>
    </xf>
    <xf numFmtId="0" fontId="4" fillId="0" borderId="8" xfId="0" applyFont="1" applyBorder="1" applyAlignment="1">
      <alignment horizontal="center" vertical="center" wrapText="1"/>
    </xf>
    <xf numFmtId="0" fontId="1" fillId="0" borderId="2" xfId="0" applyFont="1" applyBorder="1" applyAlignment="1">
      <alignment horizontal="center" vertical="center"/>
    </xf>
    <xf numFmtId="179" fontId="5" fillId="0" borderId="7" xfId="0" applyNumberFormat="1" applyFont="1" applyBorder="1" applyAlignment="1">
      <alignment horizontal="right" vertical="center"/>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0" xfId="0" applyFont="1" applyBorder="1" applyProtection="1">
      <protection locked="0"/>
    </xf>
    <xf numFmtId="0" fontId="3" fillId="0" borderId="0" xfId="0" applyFont="1" applyBorder="1" applyAlignment="1">
      <alignment horizontal="center" vertical="center" wrapText="1"/>
    </xf>
    <xf numFmtId="0" fontId="4" fillId="0" borderId="0" xfId="0" applyFont="1" applyBorder="1" applyProtection="1">
      <protection locked="0"/>
    </xf>
    <xf numFmtId="0" fontId="4" fillId="0" borderId="9" xfId="0" applyFont="1" applyBorder="1" applyAlignment="1" applyProtection="1">
      <alignment horizontal="center" vertical="center"/>
      <protection locked="0"/>
    </xf>
    <xf numFmtId="0" fontId="4" fillId="0" borderId="9" xfId="0" applyFont="1" applyBorder="1" applyAlignment="1">
      <alignment horizontal="center" vertical="center" wrapText="1"/>
    </xf>
    <xf numFmtId="0" fontId="4" fillId="0" borderId="10" xfId="0" applyFont="1" applyBorder="1" applyAlignment="1" applyProtection="1">
      <alignment horizontal="center" vertical="center"/>
      <protection locked="0"/>
    </xf>
    <xf numFmtId="0" fontId="4" fillId="0" borderId="10"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lignment horizontal="center" vertical="center" wrapText="1"/>
    </xf>
    <xf numFmtId="0" fontId="2" fillId="0" borderId="6" xfId="0" applyFont="1" applyBorder="1" applyAlignment="1">
      <alignment horizontal="left" vertical="center" wrapText="1"/>
    </xf>
    <xf numFmtId="0" fontId="2" fillId="0" borderId="11" xfId="0" applyFont="1" applyBorder="1" applyAlignment="1" applyProtection="1">
      <alignment horizontal="left" vertical="center"/>
      <protection locked="0"/>
    </xf>
    <xf numFmtId="0" fontId="2" fillId="0" borderId="11" xfId="0" applyFont="1" applyBorder="1" applyAlignment="1">
      <alignment horizontal="left" vertical="center" wrapText="1"/>
    </xf>
    <xf numFmtId="0" fontId="2" fillId="0" borderId="12" xfId="0" applyFont="1" applyBorder="1" applyAlignment="1">
      <alignment horizontal="center" vertical="center"/>
    </xf>
    <xf numFmtId="0" fontId="2" fillId="0" borderId="13" xfId="0" applyFont="1" applyBorder="1" applyAlignment="1" applyProtection="1">
      <alignment horizontal="left" vertical="center"/>
      <protection locked="0"/>
    </xf>
    <xf numFmtId="0" fontId="2" fillId="0" borderId="13" xfId="0" applyFont="1" applyBorder="1" applyAlignment="1">
      <alignment horizontal="left" vertical="center"/>
    </xf>
    <xf numFmtId="0" fontId="2" fillId="0" borderId="0" xfId="0" applyFont="1" applyBorder="1" applyAlignment="1" applyProtection="1">
      <alignment vertical="top" wrapText="1"/>
      <protection locked="0"/>
    </xf>
    <xf numFmtId="0" fontId="3" fillId="0" borderId="0" xfId="0" applyFont="1" applyBorder="1" applyAlignment="1" applyProtection="1">
      <alignment horizontal="center" vertical="center" wrapText="1"/>
      <protection locked="0"/>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3"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2" fillId="2" borderId="11" xfId="0" applyFont="1" applyFill="1" applyBorder="1" applyAlignment="1">
      <alignment horizontal="left" vertical="center"/>
    </xf>
    <xf numFmtId="0" fontId="2" fillId="0" borderId="0" xfId="0" applyFont="1" applyBorder="1" applyAlignment="1" applyProtection="1">
      <alignment horizontal="right" vertical="center" wrapText="1"/>
      <protection locked="0"/>
    </xf>
    <xf numFmtId="0" fontId="2" fillId="0" borderId="0" xfId="0" applyFont="1" applyBorder="1" applyAlignment="1" applyProtection="1">
      <alignment horizontal="right" wrapText="1"/>
      <protection locked="0"/>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2" fillId="0" borderId="0" xfId="0" applyFont="1" applyBorder="1" applyAlignment="1">
      <alignment horizontal="left" vertical="center"/>
    </xf>
    <xf numFmtId="178" fontId="5" fillId="0" borderId="7" xfId="51" applyNumberFormat="1" applyFont="1" applyBorder="1" applyAlignment="1">
      <alignment horizontal="center" vertical="center"/>
    </xf>
    <xf numFmtId="178" fontId="5" fillId="0" borderId="7" xfId="0" applyNumberFormat="1" applyFont="1" applyBorder="1" applyAlignment="1">
      <alignment horizontal="center" vertical="center"/>
    </xf>
    <xf numFmtId="3" fontId="2" fillId="0" borderId="11" xfId="0" applyNumberFormat="1" applyFont="1" applyBorder="1" applyAlignment="1">
      <alignment horizontal="right" vertical="center"/>
    </xf>
    <xf numFmtId="0" fontId="2" fillId="0" borderId="0" xfId="0" applyFont="1" applyBorder="1" applyAlignment="1">
      <alignment horizontal="right"/>
    </xf>
    <xf numFmtId="0" fontId="2" fillId="2" borderId="11" xfId="0" applyFont="1" applyFill="1" applyBorder="1" applyAlignment="1">
      <alignment horizontal="right" vertical="center"/>
    </xf>
    <xf numFmtId="0" fontId="2" fillId="2" borderId="0" xfId="0" applyFont="1" applyFill="1" applyBorder="1" applyAlignment="1">
      <alignment horizontal="left" vertical="center"/>
    </xf>
    <xf numFmtId="179" fontId="5" fillId="0" borderId="0" xfId="0" applyNumberFormat="1" applyFont="1" applyBorder="1" applyAlignment="1">
      <alignment horizontal="left" vertical="center"/>
    </xf>
    <xf numFmtId="0" fontId="9" fillId="0" borderId="0" xfId="0" applyFont="1" applyBorder="1" applyAlignment="1" applyProtection="1">
      <alignment horizontal="right"/>
      <protection locked="0"/>
    </xf>
    <xf numFmtId="49" fontId="9" fillId="0" borderId="0" xfId="0" applyNumberFormat="1" applyFont="1" applyBorder="1" applyProtection="1">
      <protection locked="0"/>
    </xf>
    <xf numFmtId="0" fontId="1" fillId="0" borderId="0" xfId="0" applyFont="1" applyBorder="1" applyAlignment="1">
      <alignment horizontal="right"/>
    </xf>
    <xf numFmtId="0" fontId="10" fillId="0" borderId="0" xfId="0" applyFont="1" applyBorder="1" applyAlignment="1" applyProtection="1">
      <alignment horizontal="center" vertical="center" wrapText="1"/>
      <protection locked="0"/>
    </xf>
    <xf numFmtId="0" fontId="10" fillId="0" borderId="0" xfId="0" applyFont="1" applyBorder="1" applyAlignment="1" applyProtection="1">
      <alignment horizontal="center" vertical="center"/>
      <protection locked="0"/>
    </xf>
    <xf numFmtId="0" fontId="10" fillId="0" borderId="0" xfId="0" applyFont="1" applyBorder="1" applyAlignment="1">
      <alignment horizontal="center" vertical="center"/>
    </xf>
    <xf numFmtId="0" fontId="4" fillId="0" borderId="1" xfId="0" applyFont="1" applyBorder="1" applyAlignment="1" applyProtection="1">
      <alignment horizontal="center" vertical="center"/>
      <protection locked="0"/>
    </xf>
    <xf numFmtId="49" fontId="4" fillId="0" borderId="1" xfId="0" applyNumberFormat="1" applyFont="1" applyBorder="1" applyAlignment="1" applyProtection="1">
      <alignment horizontal="center" vertical="center" wrapText="1"/>
      <protection locked="0"/>
    </xf>
    <xf numFmtId="0" fontId="4" fillId="0" borderId="5" xfId="0"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wrapText="1"/>
      <protection locked="0"/>
    </xf>
    <xf numFmtId="49" fontId="4" fillId="0" borderId="7" xfId="0" applyNumberFormat="1" applyFont="1" applyBorder="1" applyAlignment="1" applyProtection="1">
      <alignment horizontal="center" vertical="center"/>
      <protection locked="0"/>
    </xf>
    <xf numFmtId="0" fontId="4" fillId="0" borderId="7" xfId="0" applyFont="1" applyBorder="1" applyAlignment="1">
      <alignment horizontal="center" vertical="center"/>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7" xfId="0" applyFont="1" applyBorder="1" applyAlignment="1">
      <alignment horizontal="center" vertical="center" wrapText="1"/>
    </xf>
    <xf numFmtId="0" fontId="2" fillId="0" borderId="7" xfId="0" applyFont="1" applyBorder="1" applyAlignment="1">
      <alignment horizontal="left" vertical="center" wrapText="1" indent="1"/>
    </xf>
    <xf numFmtId="0" fontId="1" fillId="0" borderId="0" xfId="0" applyFont="1" applyBorder="1" applyAlignment="1">
      <alignment vertical="top"/>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pplyProtection="1">
      <alignment horizontal="center" vertical="center" wrapText="1"/>
      <protection locked="0"/>
    </xf>
    <xf numFmtId="0" fontId="4" fillId="0" borderId="11" xfId="0" applyFont="1" applyBorder="1" applyAlignment="1">
      <alignment horizontal="center" vertical="center"/>
    </xf>
    <xf numFmtId="0" fontId="2" fillId="0" borderId="0" xfId="0" applyFont="1" applyBorder="1" applyAlignment="1">
      <alignment horizontal="right" vertical="center"/>
    </xf>
    <xf numFmtId="0" fontId="1" fillId="0" borderId="0" xfId="0" applyFont="1" applyBorder="1" applyAlignment="1" applyProtection="1">
      <alignment vertical="top"/>
      <protection locked="0"/>
    </xf>
    <xf numFmtId="49" fontId="1" fillId="0" borderId="0" xfId="0" applyNumberFormat="1" applyFont="1" applyBorder="1" applyProtection="1">
      <protection locked="0"/>
    </xf>
    <xf numFmtId="0" fontId="4" fillId="0" borderId="0" xfId="0" applyFont="1" applyBorder="1" applyAlignment="1" applyProtection="1">
      <alignment horizontal="left" vertical="center"/>
      <protection locked="0"/>
    </xf>
    <xf numFmtId="0" fontId="4" fillId="0" borderId="6" xfId="0" applyFont="1" applyBorder="1" applyAlignment="1" applyProtection="1">
      <alignment horizontal="center" vertical="center"/>
      <protection locked="0"/>
    </xf>
    <xf numFmtId="0" fontId="2" fillId="0" borderId="7" xfId="0" applyFont="1" applyBorder="1" applyAlignment="1">
      <alignment horizontal="left" vertical="center"/>
    </xf>
    <xf numFmtId="0" fontId="4" fillId="0" borderId="2" xfId="0" applyFont="1" applyBorder="1" applyAlignment="1" applyProtection="1">
      <alignment horizontal="center" vertical="center"/>
      <protection locked="0"/>
    </xf>
    <xf numFmtId="0" fontId="4" fillId="0" borderId="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49" fontId="5" fillId="0" borderId="7" xfId="55" applyNumberFormat="1" applyFont="1" applyBorder="1">
      <alignment horizontal="left" vertical="center" wrapText="1"/>
    </xf>
    <xf numFmtId="0" fontId="4" fillId="0" borderId="4" xfId="0" applyFont="1" applyBorder="1" applyAlignment="1" applyProtection="1">
      <alignment horizontal="center" vertical="center" wrapText="1"/>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0" xfId="0" applyFont="1" applyBorder="1" applyAlignment="1">
      <alignment horizontal="right" vertical="center" wrapText="1"/>
    </xf>
    <xf numFmtId="0" fontId="11" fillId="0" borderId="0" xfId="0" applyFont="1" applyBorder="1" applyAlignment="1">
      <alignment horizontal="center" vertical="center"/>
    </xf>
    <xf numFmtId="0" fontId="1" fillId="2" borderId="0" xfId="0" applyFont="1" applyFill="1" applyBorder="1" applyAlignment="1" applyProtection="1">
      <alignment horizontal="left" vertical="center" wrapText="1"/>
      <protection locked="0"/>
    </xf>
    <xf numFmtId="0" fontId="6" fillId="2" borderId="7" xfId="0" applyFont="1" applyFill="1" applyBorder="1" applyAlignment="1" applyProtection="1">
      <alignment vertical="top" wrapText="1"/>
      <protection locked="0"/>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7" xfId="0" applyNumberFormat="1" applyFont="1" applyBorder="1" applyAlignment="1">
      <alignment horizontal="center" vertical="center"/>
    </xf>
    <xf numFmtId="0" fontId="2" fillId="0" borderId="7" xfId="0" applyFont="1" applyBorder="1" applyAlignment="1">
      <alignment horizontal="left" vertical="center" wrapText="1" indent="2"/>
    </xf>
    <xf numFmtId="0" fontId="1" fillId="0" borderId="4" xfId="0" applyFont="1" applyBorder="1" applyAlignment="1">
      <alignment horizontal="center" vertical="center"/>
    </xf>
    <xf numFmtId="0" fontId="6" fillId="2" borderId="0" xfId="0" applyFont="1" applyFill="1" applyBorder="1" applyAlignment="1">
      <alignment horizontal="left" vertical="center"/>
    </xf>
    <xf numFmtId="0" fontId="12" fillId="0" borderId="7" xfId="0" applyFont="1" applyBorder="1" applyAlignment="1" applyProtection="1">
      <alignment horizontal="center" vertical="center" wrapText="1"/>
      <protection locked="0"/>
    </xf>
    <xf numFmtId="0" fontId="12" fillId="0" borderId="7" xfId="0" applyFont="1" applyBorder="1" applyAlignment="1" applyProtection="1">
      <alignment vertical="top" wrapText="1"/>
      <protection locked="0"/>
    </xf>
    <xf numFmtId="0" fontId="2" fillId="0" borderId="7" xfId="0" applyFont="1" applyBorder="1" applyAlignment="1" applyProtection="1">
      <alignment vertical="center" wrapText="1"/>
      <protection locked="0"/>
    </xf>
    <xf numFmtId="0" fontId="13" fillId="0" borderId="7" xfId="0" applyFont="1" applyBorder="1" applyAlignment="1">
      <alignment horizontal="center" vertical="center"/>
    </xf>
    <xf numFmtId="0" fontId="13" fillId="0" borderId="7" xfId="0" applyFont="1" applyBorder="1" applyAlignment="1" applyProtection="1">
      <alignment horizontal="center" vertical="center" wrapText="1"/>
      <protection locked="0"/>
    </xf>
    <xf numFmtId="179" fontId="14" fillId="0" borderId="7" xfId="0" applyNumberFormat="1" applyFont="1" applyBorder="1" applyAlignment="1">
      <alignment horizontal="right" vertical="center"/>
    </xf>
    <xf numFmtId="0" fontId="12" fillId="2" borderId="1" xfId="0" applyFont="1" applyFill="1" applyBorder="1" applyAlignment="1">
      <alignment horizontal="center" vertical="center"/>
    </xf>
    <xf numFmtId="0" fontId="12" fillId="0" borderId="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2" borderId="6" xfId="0" applyFont="1" applyFill="1" applyBorder="1" applyAlignment="1" applyProtection="1">
      <alignment horizontal="center" vertical="center" wrapText="1"/>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2" fillId="2" borderId="7" xfId="0" applyFont="1" applyFill="1" applyBorder="1" applyAlignment="1">
      <alignment horizontal="left" vertical="center" wrapText="1" indent="1"/>
    </xf>
    <xf numFmtId="0" fontId="2" fillId="2" borderId="7" xfId="0" applyFont="1" applyFill="1" applyBorder="1" applyAlignment="1">
      <alignment horizontal="left" vertical="center" wrapText="1" indent="2"/>
    </xf>
    <xf numFmtId="0" fontId="2" fillId="2" borderId="2" xfId="0" applyFont="1" applyFill="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2" fillId="2" borderId="6" xfId="0" applyFont="1" applyFill="1" applyBorder="1" applyAlignment="1">
      <alignment horizontal="left" vertical="center"/>
    </xf>
    <xf numFmtId="0" fontId="2" fillId="2" borderId="7" xfId="0" applyFont="1" applyFill="1" applyBorder="1" applyAlignment="1">
      <alignment horizontal="center" vertical="center"/>
    </xf>
    <xf numFmtId="0" fontId="6" fillId="0" borderId="7" xfId="0" applyFont="1" applyBorder="1" applyAlignment="1" applyProtection="1">
      <alignment vertical="top" wrapText="1"/>
      <protection locked="0"/>
    </xf>
    <xf numFmtId="0" fontId="1" fillId="0" borderId="4" xfId="0" applyFont="1" applyBorder="1" applyAlignment="1" applyProtection="1">
      <alignment horizontal="center" vertical="center" wrapText="1"/>
      <protection locked="0"/>
    </xf>
    <xf numFmtId="0" fontId="1" fillId="0" borderId="13" xfId="0" applyFont="1" applyBorder="1" applyAlignment="1" applyProtection="1">
      <alignment horizontal="center" vertical="center"/>
      <protection locked="0"/>
    </xf>
    <xf numFmtId="0" fontId="1" fillId="0" borderId="13"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2" fillId="2" borderId="11" xfId="0" applyFont="1" applyFill="1" applyBorder="1" applyAlignment="1" applyProtection="1">
      <alignment horizontal="right" vertical="center"/>
      <protection locked="0"/>
    </xf>
    <xf numFmtId="0" fontId="2" fillId="0" borderId="7" xfId="0" applyFont="1" applyBorder="1" applyAlignment="1" applyProtection="1">
      <alignment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DateStyle" xfId="49"/>
    <cellStyle name="DateTimeStyle" xfId="50"/>
    <cellStyle name="IntegralNumberStyle" xfId="51"/>
    <cellStyle name="MoneyStyle" xfId="52"/>
    <cellStyle name="NumberStyle" xfId="53"/>
    <cellStyle name="PercentStyle" xfId="54"/>
    <cellStyle name="TextStyle" xfId="55"/>
    <cellStyle name="Time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主题​​">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T11"/>
  <sheetViews>
    <sheetView showZeros="0" workbookViewId="0">
      <pane ySplit="1" topLeftCell="A2" activePane="bottomLeft" state="frozen"/>
      <selection/>
      <selection pane="bottomLeft" activeCell="A11" sqref="A11"/>
    </sheetView>
  </sheetViews>
  <sheetFormatPr defaultColWidth="9.10833333333333" defaultRowHeight="14.25" customHeight="1"/>
  <cols>
    <col min="1" max="5" width="39.1083333333333" customWidth="1"/>
    <col min="6" max="6" width="27.5583333333333" customWidth="1"/>
    <col min="7" max="7" width="28.5583333333333" customWidth="1"/>
    <col min="8" max="8" width="28.1083333333333" customWidth="1"/>
    <col min="9" max="9" width="39.1083333333333" customWidth="1"/>
    <col min="10" max="18" width="20.4416666666667" customWidth="1"/>
    <col min="19" max="20" width="20.3333333333333" customWidth="1"/>
  </cols>
  <sheetData>
    <row r="1" customHeight="1" spans="1:20">
      <c r="A1" s="1"/>
      <c r="B1" s="1"/>
      <c r="C1" s="1"/>
      <c r="D1" s="1"/>
      <c r="E1" s="1"/>
      <c r="F1" s="1"/>
      <c r="G1" s="1"/>
      <c r="H1" s="1"/>
      <c r="I1" s="1"/>
      <c r="J1" s="1"/>
      <c r="K1" s="1"/>
      <c r="L1" s="1"/>
      <c r="M1" s="1"/>
      <c r="N1" s="1"/>
      <c r="O1" s="1"/>
      <c r="P1" s="1"/>
      <c r="Q1" s="1"/>
      <c r="R1" s="1"/>
      <c r="S1" s="1"/>
      <c r="T1" s="1"/>
    </row>
    <row r="2" ht="16.5" customHeight="1" spans="1:20">
      <c r="A2" s="76"/>
      <c r="B2" s="83"/>
      <c r="C2" s="83"/>
      <c r="D2" s="83"/>
      <c r="E2" s="83"/>
      <c r="F2" s="83"/>
      <c r="G2" s="83"/>
      <c r="H2" s="76"/>
      <c r="I2" s="76"/>
      <c r="J2" s="76"/>
      <c r="K2" s="76"/>
      <c r="L2" s="76"/>
      <c r="M2" s="76"/>
      <c r="N2" s="98"/>
      <c r="O2" s="76"/>
      <c r="P2" s="76"/>
      <c r="Q2" s="83"/>
      <c r="R2" s="76"/>
      <c r="S2" s="106"/>
      <c r="T2" s="106" t="s">
        <v>556</v>
      </c>
    </row>
    <row r="3" ht="41.25" customHeight="1" spans="1:20">
      <c r="A3" s="72" t="str">
        <f>"2025"&amp;"年部门政府购买服务预算表"</f>
        <v>2025年部门政府购买服务预算表</v>
      </c>
      <c r="B3" s="65"/>
      <c r="C3" s="65"/>
      <c r="D3" s="65"/>
      <c r="E3" s="65"/>
      <c r="F3" s="65"/>
      <c r="G3" s="65"/>
      <c r="H3" s="84"/>
      <c r="I3" s="84"/>
      <c r="J3" s="84"/>
      <c r="K3" s="84"/>
      <c r="L3" s="84"/>
      <c r="M3" s="84"/>
      <c r="N3" s="99"/>
      <c r="O3" s="84"/>
      <c r="P3" s="84"/>
      <c r="Q3" s="65"/>
      <c r="R3" s="84"/>
      <c r="S3" s="99"/>
      <c r="T3" s="65"/>
    </row>
    <row r="4" ht="22.5" customHeight="1" spans="1:20">
      <c r="A4" s="73" t="str">
        <f>"单位名称："&amp;"云南省精神病医院"</f>
        <v>单位名称：云南省精神病医院</v>
      </c>
      <c r="B4" s="85"/>
      <c r="C4" s="85"/>
      <c r="D4" s="85"/>
      <c r="E4" s="85"/>
      <c r="F4" s="85"/>
      <c r="G4" s="85"/>
      <c r="H4" s="74"/>
      <c r="I4" s="74"/>
      <c r="J4" s="74"/>
      <c r="K4" s="74"/>
      <c r="L4" s="74"/>
      <c r="M4" s="74"/>
      <c r="N4" s="98"/>
      <c r="O4" s="76"/>
      <c r="P4" s="76"/>
      <c r="Q4" s="83"/>
      <c r="R4" s="76"/>
      <c r="S4" s="107"/>
      <c r="T4" s="106" t="s">
        <v>1</v>
      </c>
    </row>
    <row r="5" ht="24" customHeight="1" spans="1:20">
      <c r="A5" s="10" t="s">
        <v>171</v>
      </c>
      <c r="B5" s="86" t="s">
        <v>172</v>
      </c>
      <c r="C5" s="86" t="s">
        <v>397</v>
      </c>
      <c r="D5" s="86" t="s">
        <v>557</v>
      </c>
      <c r="E5" s="86" t="s">
        <v>558</v>
      </c>
      <c r="F5" s="86" t="s">
        <v>559</v>
      </c>
      <c r="G5" s="86" t="s">
        <v>560</v>
      </c>
      <c r="H5" s="87" t="s">
        <v>561</v>
      </c>
      <c r="I5" s="87" t="s">
        <v>562</v>
      </c>
      <c r="J5" s="100" t="s">
        <v>179</v>
      </c>
      <c r="K5" s="100"/>
      <c r="L5" s="100"/>
      <c r="M5" s="100"/>
      <c r="N5" s="101"/>
      <c r="O5" s="100"/>
      <c r="P5" s="100"/>
      <c r="Q5" s="80"/>
      <c r="R5" s="100"/>
      <c r="S5" s="101"/>
      <c r="T5" s="81"/>
    </row>
    <row r="6" ht="24" customHeight="1" spans="1:20">
      <c r="A6" s="15"/>
      <c r="B6" s="88"/>
      <c r="C6" s="88"/>
      <c r="D6" s="88"/>
      <c r="E6" s="88"/>
      <c r="F6" s="88"/>
      <c r="G6" s="88"/>
      <c r="H6" s="89"/>
      <c r="I6" s="89"/>
      <c r="J6" s="89" t="s">
        <v>55</v>
      </c>
      <c r="K6" s="89" t="s">
        <v>58</v>
      </c>
      <c r="L6" s="89" t="s">
        <v>403</v>
      </c>
      <c r="M6" s="89" t="s">
        <v>404</v>
      </c>
      <c r="N6" s="102" t="s">
        <v>405</v>
      </c>
      <c r="O6" s="103" t="s">
        <v>406</v>
      </c>
      <c r="P6" s="103"/>
      <c r="Q6" s="108"/>
      <c r="R6" s="103"/>
      <c r="S6" s="109"/>
      <c r="T6" s="90"/>
    </row>
    <row r="7" ht="54" customHeight="1" spans="1:20">
      <c r="A7" s="18"/>
      <c r="B7" s="90"/>
      <c r="C7" s="90"/>
      <c r="D7" s="90"/>
      <c r="E7" s="90"/>
      <c r="F7" s="90"/>
      <c r="G7" s="90"/>
      <c r="H7" s="91"/>
      <c r="I7" s="91"/>
      <c r="J7" s="91"/>
      <c r="K7" s="91" t="s">
        <v>57</v>
      </c>
      <c r="L7" s="91"/>
      <c r="M7" s="91"/>
      <c r="N7" s="104"/>
      <c r="O7" s="91" t="s">
        <v>57</v>
      </c>
      <c r="P7" s="91" t="s">
        <v>64</v>
      </c>
      <c r="Q7" s="90" t="s">
        <v>65</v>
      </c>
      <c r="R7" s="91" t="s">
        <v>66</v>
      </c>
      <c r="S7" s="104" t="s">
        <v>67</v>
      </c>
      <c r="T7" s="90" t="s">
        <v>68</v>
      </c>
    </row>
    <row r="8" ht="17.25" customHeight="1" spans="1:20">
      <c r="A8" s="19">
        <v>1</v>
      </c>
      <c r="B8" s="90">
        <v>2</v>
      </c>
      <c r="C8" s="19">
        <v>3</v>
      </c>
      <c r="D8" s="19">
        <v>4</v>
      </c>
      <c r="E8" s="90">
        <v>5</v>
      </c>
      <c r="F8" s="19">
        <v>6</v>
      </c>
      <c r="G8" s="19">
        <v>7</v>
      </c>
      <c r="H8" s="90">
        <v>8</v>
      </c>
      <c r="I8" s="19">
        <v>9</v>
      </c>
      <c r="J8" s="19">
        <v>10</v>
      </c>
      <c r="K8" s="90">
        <v>11</v>
      </c>
      <c r="L8" s="19">
        <v>12</v>
      </c>
      <c r="M8" s="19">
        <v>13</v>
      </c>
      <c r="N8" s="90">
        <v>14</v>
      </c>
      <c r="O8" s="19">
        <v>15</v>
      </c>
      <c r="P8" s="19">
        <v>16</v>
      </c>
      <c r="Q8" s="90">
        <v>17</v>
      </c>
      <c r="R8" s="19">
        <v>18</v>
      </c>
      <c r="S8" s="19">
        <v>19</v>
      </c>
      <c r="T8" s="19">
        <v>20</v>
      </c>
    </row>
    <row r="9" ht="21" customHeight="1" spans="1:20">
      <c r="A9" s="92"/>
      <c r="B9" s="93"/>
      <c r="C9" s="93"/>
      <c r="D9" s="93"/>
      <c r="E9" s="93"/>
      <c r="F9" s="93"/>
      <c r="G9" s="93"/>
      <c r="H9" s="94"/>
      <c r="I9" s="94"/>
      <c r="J9" s="79"/>
      <c r="K9" s="79"/>
      <c r="L9" s="79"/>
      <c r="M9" s="79"/>
      <c r="N9" s="79"/>
      <c r="O9" s="79"/>
      <c r="P9" s="79"/>
      <c r="Q9" s="79"/>
      <c r="R9" s="79"/>
      <c r="S9" s="79"/>
      <c r="T9" s="79"/>
    </row>
    <row r="10" ht="21" customHeight="1" spans="1:20">
      <c r="A10" s="95" t="s">
        <v>161</v>
      </c>
      <c r="B10" s="96"/>
      <c r="C10" s="96"/>
      <c r="D10" s="96"/>
      <c r="E10" s="96"/>
      <c r="F10" s="96"/>
      <c r="G10" s="96"/>
      <c r="H10" s="97"/>
      <c r="I10" s="105"/>
      <c r="J10" s="79"/>
      <c r="K10" s="79"/>
      <c r="L10" s="79"/>
      <c r="M10" s="79"/>
      <c r="N10" s="79"/>
      <c r="O10" s="79"/>
      <c r="P10" s="79"/>
      <c r="Q10" s="79"/>
      <c r="R10" s="79"/>
      <c r="S10" s="79"/>
      <c r="T10" s="79"/>
    </row>
    <row r="11" customHeight="1" spans="1:6">
      <c r="A11" t="s">
        <v>169</v>
      </c>
      <c r="F11" t="s">
        <v>169</v>
      </c>
    </row>
  </sheetData>
  <mergeCells count="19">
    <mergeCell ref="A3:T3"/>
    <mergeCell ref="A4:I4"/>
    <mergeCell ref="J5:T5"/>
    <mergeCell ref="O6:T6"/>
    <mergeCell ref="A10:I10"/>
    <mergeCell ref="A5:A7"/>
    <mergeCell ref="B5:B7"/>
    <mergeCell ref="C5:C7"/>
    <mergeCell ref="D5:D7"/>
    <mergeCell ref="E5:E7"/>
    <mergeCell ref="F5:F7"/>
    <mergeCell ref="G5:G7"/>
    <mergeCell ref="H5:H7"/>
    <mergeCell ref="I5:I7"/>
    <mergeCell ref="J6:J7"/>
    <mergeCell ref="K6:K7"/>
    <mergeCell ref="L6:L7"/>
    <mergeCell ref="M6:M7"/>
    <mergeCell ref="N6:N7"/>
  </mergeCells>
  <printOptions horizontalCentered="1"/>
  <pageMargins left="0.96" right="0.96" top="0.72" bottom="0.72"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X10"/>
  <sheetViews>
    <sheetView showZeros="0" tabSelected="1" workbookViewId="0">
      <pane ySplit="1" topLeftCell="A2" activePane="bottomLeft" state="frozen"/>
      <selection/>
      <selection pane="bottomLeft" activeCell="A10" sqref="A10"/>
    </sheetView>
  </sheetViews>
  <sheetFormatPr defaultColWidth="9.10833333333333" defaultRowHeight="14.25" customHeight="1"/>
  <cols>
    <col min="1" max="1" width="37.6666666666667" customWidth="1"/>
    <col min="2" max="24" width="20" customWidth="1"/>
  </cols>
  <sheetData>
    <row r="1" customHeight="1" spans="1:24">
      <c r="A1" s="1"/>
      <c r="B1" s="1"/>
      <c r="C1" s="1"/>
      <c r="D1" s="1"/>
      <c r="E1" s="1"/>
      <c r="F1" s="1"/>
      <c r="G1" s="1"/>
      <c r="H1" s="1"/>
      <c r="I1" s="1"/>
      <c r="J1" s="1"/>
      <c r="K1" s="1"/>
      <c r="L1" s="1"/>
      <c r="M1" s="1"/>
      <c r="N1" s="1"/>
      <c r="O1" s="1"/>
      <c r="P1" s="1"/>
      <c r="Q1" s="1"/>
      <c r="R1" s="1"/>
      <c r="S1" s="1"/>
      <c r="T1" s="1"/>
      <c r="U1" s="1"/>
      <c r="V1" s="1"/>
      <c r="W1" s="1"/>
      <c r="X1" s="1"/>
    </row>
    <row r="2" ht="17.25" customHeight="1" spans="4:24">
      <c r="D2" s="71"/>
      <c r="W2" s="3"/>
      <c r="X2" s="3" t="s">
        <v>563</v>
      </c>
    </row>
    <row r="3" ht="41.25" customHeight="1" spans="1:24">
      <c r="A3" s="72" t="str">
        <f>"2025"&amp;"年市对下转移支付预算表"</f>
        <v>2025年市对下转移支付预算表</v>
      </c>
      <c r="B3" s="4"/>
      <c r="C3" s="4"/>
      <c r="D3" s="4"/>
      <c r="E3" s="4"/>
      <c r="F3" s="4"/>
      <c r="G3" s="4"/>
      <c r="H3" s="4"/>
      <c r="I3" s="4"/>
      <c r="J3" s="4"/>
      <c r="K3" s="4"/>
      <c r="L3" s="4"/>
      <c r="M3" s="4"/>
      <c r="N3" s="4"/>
      <c r="O3" s="4"/>
      <c r="P3" s="4"/>
      <c r="Q3" s="4"/>
      <c r="R3" s="4"/>
      <c r="S3" s="4"/>
      <c r="T3" s="4"/>
      <c r="U3" s="4"/>
      <c r="V3" s="4"/>
      <c r="W3" s="65"/>
      <c r="X3" s="65"/>
    </row>
    <row r="4" ht="18" customHeight="1" spans="1:24">
      <c r="A4" s="73" t="str">
        <f>"单位名称："&amp;"云南省精神病医院"</f>
        <v>单位名称：云南省精神病医院</v>
      </c>
      <c r="B4" s="74"/>
      <c r="C4" s="74"/>
      <c r="D4" s="75"/>
      <c r="E4" s="76"/>
      <c r="F4" s="76"/>
      <c r="G4" s="76"/>
      <c r="H4" s="76"/>
      <c r="I4" s="76"/>
      <c r="W4" s="8"/>
      <c r="X4" s="8" t="s">
        <v>1</v>
      </c>
    </row>
    <row r="5" ht="19.5" customHeight="1" spans="1:24">
      <c r="A5" s="27" t="s">
        <v>564</v>
      </c>
      <c r="B5" s="11" t="s">
        <v>179</v>
      </c>
      <c r="C5" s="12"/>
      <c r="D5" s="12"/>
      <c r="E5" s="11" t="s">
        <v>565</v>
      </c>
      <c r="F5" s="12"/>
      <c r="G5" s="12"/>
      <c r="H5" s="12"/>
      <c r="I5" s="12"/>
      <c r="J5" s="12"/>
      <c r="K5" s="12"/>
      <c r="L5" s="12"/>
      <c r="M5" s="12"/>
      <c r="N5" s="12"/>
      <c r="O5" s="12"/>
      <c r="P5" s="12"/>
      <c r="Q5" s="12"/>
      <c r="R5" s="12"/>
      <c r="S5" s="12"/>
      <c r="T5" s="12"/>
      <c r="U5" s="12"/>
      <c r="V5" s="12"/>
      <c r="W5" s="80"/>
      <c r="X5" s="81"/>
    </row>
    <row r="6" ht="40.5" customHeight="1" spans="1:24">
      <c r="A6" s="19"/>
      <c r="B6" s="28" t="s">
        <v>55</v>
      </c>
      <c r="C6" s="10" t="s">
        <v>58</v>
      </c>
      <c r="D6" s="77" t="s">
        <v>403</v>
      </c>
      <c r="E6" s="47" t="s">
        <v>566</v>
      </c>
      <c r="F6" s="47" t="s">
        <v>567</v>
      </c>
      <c r="G6" s="47" t="s">
        <v>568</v>
      </c>
      <c r="H6" s="47" t="s">
        <v>569</v>
      </c>
      <c r="I6" s="47" t="s">
        <v>570</v>
      </c>
      <c r="J6" s="47" t="s">
        <v>571</v>
      </c>
      <c r="K6" s="47" t="s">
        <v>572</v>
      </c>
      <c r="L6" s="47" t="s">
        <v>573</v>
      </c>
      <c r="M6" s="47" t="s">
        <v>574</v>
      </c>
      <c r="N6" s="47" t="s">
        <v>575</v>
      </c>
      <c r="O6" s="47" t="s">
        <v>576</v>
      </c>
      <c r="P6" s="47" t="s">
        <v>577</v>
      </c>
      <c r="Q6" s="47" t="s">
        <v>578</v>
      </c>
      <c r="R6" s="47" t="s">
        <v>579</v>
      </c>
      <c r="S6" s="47" t="s">
        <v>580</v>
      </c>
      <c r="T6" s="47" t="s">
        <v>581</v>
      </c>
      <c r="U6" s="47" t="s">
        <v>582</v>
      </c>
      <c r="V6" s="47" t="s">
        <v>583</v>
      </c>
      <c r="W6" s="47" t="s">
        <v>584</v>
      </c>
      <c r="X6" s="82" t="s">
        <v>585</v>
      </c>
    </row>
    <row r="7" ht="19.5" customHeight="1" spans="1:24">
      <c r="A7" s="20">
        <v>1</v>
      </c>
      <c r="B7" s="20">
        <v>2</v>
      </c>
      <c r="C7" s="20">
        <v>3</v>
      </c>
      <c r="D7" s="78">
        <v>4</v>
      </c>
      <c r="E7" s="35">
        <v>5</v>
      </c>
      <c r="F7" s="20">
        <v>6</v>
      </c>
      <c r="G7" s="20">
        <v>7</v>
      </c>
      <c r="H7" s="78">
        <v>8</v>
      </c>
      <c r="I7" s="20">
        <v>9</v>
      </c>
      <c r="J7" s="20">
        <v>10</v>
      </c>
      <c r="K7" s="20">
        <v>11</v>
      </c>
      <c r="L7" s="78">
        <v>12</v>
      </c>
      <c r="M7" s="20">
        <v>13</v>
      </c>
      <c r="N7" s="20">
        <v>14</v>
      </c>
      <c r="O7" s="20">
        <v>15</v>
      </c>
      <c r="P7" s="78">
        <v>16</v>
      </c>
      <c r="Q7" s="20">
        <v>17</v>
      </c>
      <c r="R7" s="20">
        <v>18</v>
      </c>
      <c r="S7" s="20">
        <v>19</v>
      </c>
      <c r="T7" s="78">
        <v>20</v>
      </c>
      <c r="U7" s="78">
        <v>21</v>
      </c>
      <c r="V7" s="78">
        <v>22</v>
      </c>
      <c r="W7" s="35">
        <v>23</v>
      </c>
      <c r="X7" s="35">
        <v>24</v>
      </c>
    </row>
    <row r="8" ht="19.5" customHeight="1" spans="1:24">
      <c r="A8" s="29"/>
      <c r="B8" s="79"/>
      <c r="C8" s="79"/>
      <c r="D8" s="79"/>
      <c r="E8" s="79"/>
      <c r="F8" s="79"/>
      <c r="G8" s="79"/>
      <c r="H8" s="79"/>
      <c r="I8" s="79"/>
      <c r="J8" s="79"/>
      <c r="K8" s="79"/>
      <c r="L8" s="79"/>
      <c r="M8" s="79"/>
      <c r="N8" s="79"/>
      <c r="O8" s="79"/>
      <c r="P8" s="79"/>
      <c r="Q8" s="79"/>
      <c r="R8" s="79"/>
      <c r="S8" s="79"/>
      <c r="T8" s="79"/>
      <c r="U8" s="79"/>
      <c r="V8" s="79"/>
      <c r="W8" s="79"/>
      <c r="X8" s="79"/>
    </row>
    <row r="9" ht="19.5" customHeight="1" spans="1:24">
      <c r="A9" s="68"/>
      <c r="B9" s="79"/>
      <c r="C9" s="79"/>
      <c r="D9" s="79"/>
      <c r="E9" s="79"/>
      <c r="F9" s="79"/>
      <c r="G9" s="79"/>
      <c r="H9" s="79"/>
      <c r="I9" s="79"/>
      <c r="J9" s="79"/>
      <c r="K9" s="79"/>
      <c r="L9" s="79"/>
      <c r="M9" s="79"/>
      <c r="N9" s="79"/>
      <c r="O9" s="79"/>
      <c r="P9" s="79"/>
      <c r="Q9" s="79"/>
      <c r="R9" s="79"/>
      <c r="S9" s="79"/>
      <c r="T9" s="79"/>
      <c r="U9" s="79"/>
      <c r="V9" s="79"/>
      <c r="W9" s="79"/>
      <c r="X9" s="79"/>
    </row>
    <row r="10" customHeight="1" spans="1:1">
      <c r="A10" t="s">
        <v>169</v>
      </c>
    </row>
  </sheetData>
  <mergeCells count="5">
    <mergeCell ref="A3:X3"/>
    <mergeCell ref="A4:I4"/>
    <mergeCell ref="B5:D5"/>
    <mergeCell ref="E5:X5"/>
    <mergeCell ref="A5:A6"/>
  </mergeCells>
  <printOptions horizontalCentered="1"/>
  <pageMargins left="0.96" right="0.96" top="0.72" bottom="0.72" header="0" footer="0"/>
  <pageSetup paperSize="9" scale="57"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9"/>
  <sheetViews>
    <sheetView showZeros="0" workbookViewId="0">
      <pane ySplit="1" topLeftCell="A2" activePane="bottomLeft" state="frozen"/>
      <selection/>
      <selection pane="bottomLeft" activeCell="A9" sqref="A9"/>
    </sheetView>
  </sheetViews>
  <sheetFormatPr defaultColWidth="9.10833333333333" defaultRowHeight="12" customHeight="1"/>
  <cols>
    <col min="1" max="1" width="34.3333333333333" customWidth="1"/>
    <col min="2" max="2" width="29" customWidth="1"/>
    <col min="3" max="5" width="23.5583333333333" customWidth="1"/>
    <col min="6" max="6" width="11.3333333333333" customWidth="1"/>
    <col min="7" max="7" width="25.1083333333333" customWidth="1"/>
    <col min="8" max="8" width="15.5583333333333" customWidth="1"/>
    <col min="9" max="9" width="13.4416666666667" customWidth="1"/>
    <col min="10" max="10" width="18.8833333333333" customWidth="1"/>
  </cols>
  <sheetData>
    <row r="1" customHeight="1" spans="1:10">
      <c r="A1" s="1"/>
      <c r="B1" s="1"/>
      <c r="C1" s="1"/>
      <c r="D1" s="1"/>
      <c r="E1" s="1"/>
      <c r="F1" s="1"/>
      <c r="G1" s="1"/>
      <c r="H1" s="1"/>
      <c r="I1" s="1"/>
      <c r="J1" s="1"/>
    </row>
    <row r="2" ht="16.5" customHeight="1" spans="10:10">
      <c r="J2" s="3" t="s">
        <v>586</v>
      </c>
    </row>
    <row r="3" ht="41.25" customHeight="1" spans="1:10">
      <c r="A3" s="64" t="str">
        <f>"2025"&amp;"年市对下转移支付绩效目标表"</f>
        <v>2025年市对下转移支付绩效目标表</v>
      </c>
      <c r="B3" s="4"/>
      <c r="C3" s="4"/>
      <c r="D3" s="4"/>
      <c r="E3" s="4"/>
      <c r="F3" s="65"/>
      <c r="G3" s="4"/>
      <c r="H3" s="65"/>
      <c r="I3" s="65"/>
      <c r="J3" s="4"/>
    </row>
    <row r="4" ht="17.25" customHeight="1" spans="1:1">
      <c r="A4" s="5" t="str">
        <f>"单位名称："&amp;"云南省精神病医院"</f>
        <v>单位名称：云南省精神病医院</v>
      </c>
    </row>
    <row r="5" ht="44.25" customHeight="1" spans="1:10">
      <c r="A5" s="66" t="s">
        <v>564</v>
      </c>
      <c r="B5" s="66" t="s">
        <v>288</v>
      </c>
      <c r="C5" s="66" t="s">
        <v>289</v>
      </c>
      <c r="D5" s="66" t="s">
        <v>290</v>
      </c>
      <c r="E5" s="66" t="s">
        <v>291</v>
      </c>
      <c r="F5" s="67" t="s">
        <v>292</v>
      </c>
      <c r="G5" s="66" t="s">
        <v>293</v>
      </c>
      <c r="H5" s="67" t="s">
        <v>294</v>
      </c>
      <c r="I5" s="67" t="s">
        <v>295</v>
      </c>
      <c r="J5" s="66" t="s">
        <v>296</v>
      </c>
    </row>
    <row r="6" ht="14.25" customHeight="1" spans="1:10">
      <c r="A6" s="66">
        <v>1</v>
      </c>
      <c r="B6" s="66">
        <v>2</v>
      </c>
      <c r="C6" s="66">
        <v>3</v>
      </c>
      <c r="D6" s="66">
        <v>4</v>
      </c>
      <c r="E6" s="66">
        <v>5</v>
      </c>
      <c r="F6" s="67">
        <v>6</v>
      </c>
      <c r="G6" s="66">
        <v>7</v>
      </c>
      <c r="H6" s="67">
        <v>8</v>
      </c>
      <c r="I6" s="67">
        <v>9</v>
      </c>
      <c r="J6" s="66">
        <v>10</v>
      </c>
    </row>
    <row r="7" ht="42" customHeight="1" spans="1:10">
      <c r="A7" s="29"/>
      <c r="B7" s="68"/>
      <c r="C7" s="68"/>
      <c r="D7" s="68"/>
      <c r="E7" s="69"/>
      <c r="F7" s="70"/>
      <c r="G7" s="69"/>
      <c r="H7" s="70"/>
      <c r="I7" s="70"/>
      <c r="J7" s="69"/>
    </row>
    <row r="8" ht="42" customHeight="1" spans="1:10">
      <c r="A8" s="29"/>
      <c r="B8" s="21"/>
      <c r="C8" s="21"/>
      <c r="D8" s="21"/>
      <c r="E8" s="29"/>
      <c r="F8" s="21"/>
      <c r="G8" s="29"/>
      <c r="H8" s="21"/>
      <c r="I8" s="21"/>
      <c r="J8" s="29"/>
    </row>
    <row r="9" customHeight="1" spans="1:1">
      <c r="A9" t="s">
        <v>169</v>
      </c>
    </row>
  </sheetData>
  <mergeCells count="2">
    <mergeCell ref="A3:J3"/>
    <mergeCell ref="A4:H4"/>
  </mergeCells>
  <printOptions horizontalCentered="1"/>
  <pageMargins left="0.96" right="0.96" top="0.72" bottom="0.72" header="0" footer="0"/>
  <pageSetup paperSize="9" scale="6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I139"/>
  <sheetViews>
    <sheetView showZeros="0" workbookViewId="0">
      <pane ySplit="1" topLeftCell="A2" activePane="bottomLeft" state="frozen"/>
      <selection/>
      <selection pane="bottomLeft" activeCell="A1" sqref="A1"/>
    </sheetView>
  </sheetViews>
  <sheetFormatPr defaultColWidth="10.4416666666667" defaultRowHeight="14.25" customHeight="1"/>
  <cols>
    <col min="1" max="3" width="33.6666666666667" customWidth="1"/>
    <col min="4" max="4" width="45.5583333333333" customWidth="1"/>
    <col min="5" max="5" width="27.5583333333333" customWidth="1"/>
    <col min="6" max="6" width="21.6666666666667" customWidth="1"/>
    <col min="7" max="9" width="26.3333333333333" customWidth="1"/>
  </cols>
  <sheetData>
    <row r="1" customHeight="1" spans="1:9">
      <c r="A1" s="1"/>
      <c r="B1" s="1"/>
      <c r="C1" s="1"/>
      <c r="D1" s="1"/>
      <c r="E1" s="1"/>
      <c r="F1" s="1"/>
      <c r="G1" s="1"/>
      <c r="H1" s="1"/>
      <c r="I1" s="1"/>
    </row>
    <row r="2" customHeight="1" spans="1:9">
      <c r="A2" s="37" t="s">
        <v>587</v>
      </c>
      <c r="B2" s="38"/>
      <c r="C2" s="38"/>
      <c r="D2" s="39"/>
      <c r="E2" s="39"/>
      <c r="F2" s="39"/>
      <c r="G2" s="38"/>
      <c r="H2" s="38"/>
      <c r="I2" s="39"/>
    </row>
    <row r="3" ht="41.25" customHeight="1" spans="1:9">
      <c r="A3" s="40" t="str">
        <f>"2025"&amp;"年新增资产配置预算表"</f>
        <v>2025年新增资产配置预算表</v>
      </c>
      <c r="B3" s="41"/>
      <c r="C3" s="41"/>
      <c r="D3" s="42"/>
      <c r="E3" s="42"/>
      <c r="F3" s="42"/>
      <c r="G3" s="41"/>
      <c r="H3" s="41"/>
      <c r="I3" s="42"/>
    </row>
    <row r="4" customHeight="1" spans="1:9">
      <c r="A4" s="43" t="str">
        <f>"单位名称："&amp;"云南省精神病医院"</f>
        <v>单位名称：云南省精神病医院</v>
      </c>
      <c r="B4" s="44"/>
      <c r="C4" s="44"/>
      <c r="D4" s="45"/>
      <c r="F4" s="42"/>
      <c r="G4" s="41"/>
      <c r="H4" s="41"/>
      <c r="I4" s="59" t="s">
        <v>1</v>
      </c>
    </row>
    <row r="5" ht="28.5" customHeight="1" spans="1:9">
      <c r="A5" s="46" t="s">
        <v>171</v>
      </c>
      <c r="B5" s="47" t="s">
        <v>172</v>
      </c>
      <c r="C5" s="48" t="s">
        <v>588</v>
      </c>
      <c r="D5" s="46" t="s">
        <v>589</v>
      </c>
      <c r="E5" s="46" t="s">
        <v>590</v>
      </c>
      <c r="F5" s="46" t="s">
        <v>591</v>
      </c>
      <c r="G5" s="47" t="s">
        <v>592</v>
      </c>
      <c r="H5" s="35"/>
      <c r="I5" s="46"/>
    </row>
    <row r="6" ht="21" customHeight="1" spans="1:9">
      <c r="A6" s="48"/>
      <c r="B6" s="49"/>
      <c r="C6" s="49"/>
      <c r="D6" s="50"/>
      <c r="E6" s="49"/>
      <c r="F6" s="49"/>
      <c r="G6" s="47" t="s">
        <v>401</v>
      </c>
      <c r="H6" s="47" t="s">
        <v>593</v>
      </c>
      <c r="I6" s="47" t="s">
        <v>594</v>
      </c>
    </row>
    <row r="7" ht="17.25" customHeight="1" spans="1:9">
      <c r="A7" s="51" t="s">
        <v>82</v>
      </c>
      <c r="B7" s="52"/>
      <c r="C7" s="53" t="s">
        <v>83</v>
      </c>
      <c r="D7" s="51" t="s">
        <v>84</v>
      </c>
      <c r="E7" s="54" t="s">
        <v>85</v>
      </c>
      <c r="F7" s="51" t="s">
        <v>86</v>
      </c>
      <c r="G7" s="53" t="s">
        <v>87</v>
      </c>
      <c r="H7" s="55" t="s">
        <v>88</v>
      </c>
      <c r="I7" s="54" t="s">
        <v>89</v>
      </c>
    </row>
    <row r="8" ht="19.5" customHeight="1" spans="1:9">
      <c r="A8" s="56" t="s">
        <v>189</v>
      </c>
      <c r="B8" s="31" t="s">
        <v>70</v>
      </c>
      <c r="C8" s="31" t="s">
        <v>595</v>
      </c>
      <c r="D8" s="29" t="s">
        <v>596</v>
      </c>
      <c r="E8" s="21" t="s">
        <v>504</v>
      </c>
      <c r="F8" s="55" t="s">
        <v>409</v>
      </c>
      <c r="G8" s="57">
        <v>108</v>
      </c>
      <c r="H8" s="58">
        <v>5000</v>
      </c>
      <c r="I8" s="58">
        <v>540000</v>
      </c>
    </row>
    <row r="9" ht="19.5" customHeight="1" spans="1:9">
      <c r="A9" s="56" t="s">
        <v>189</v>
      </c>
      <c r="B9" s="31" t="s">
        <v>70</v>
      </c>
      <c r="C9" s="31" t="s">
        <v>595</v>
      </c>
      <c r="D9" s="29" t="s">
        <v>596</v>
      </c>
      <c r="E9" s="21" t="s">
        <v>504</v>
      </c>
      <c r="F9" s="55" t="s">
        <v>309</v>
      </c>
      <c r="G9" s="57">
        <v>2</v>
      </c>
      <c r="H9" s="58">
        <v>5000</v>
      </c>
      <c r="I9" s="58">
        <v>10000</v>
      </c>
    </row>
    <row r="10" ht="19.5" customHeight="1" spans="1:9">
      <c r="A10" s="56" t="s">
        <v>189</v>
      </c>
      <c r="B10" s="31" t="s">
        <v>70</v>
      </c>
      <c r="C10" s="31" t="s">
        <v>595</v>
      </c>
      <c r="D10" s="29" t="s">
        <v>597</v>
      </c>
      <c r="E10" s="21" t="s">
        <v>440</v>
      </c>
      <c r="F10" s="55" t="s">
        <v>409</v>
      </c>
      <c r="G10" s="57">
        <v>7</v>
      </c>
      <c r="H10" s="58">
        <v>7000</v>
      </c>
      <c r="I10" s="58">
        <v>49000</v>
      </c>
    </row>
    <row r="11" ht="19.5" customHeight="1" spans="1:9">
      <c r="A11" s="56" t="s">
        <v>189</v>
      </c>
      <c r="B11" s="31" t="s">
        <v>70</v>
      </c>
      <c r="C11" s="31" t="s">
        <v>595</v>
      </c>
      <c r="D11" s="29" t="s">
        <v>598</v>
      </c>
      <c r="E11" s="21" t="s">
        <v>548</v>
      </c>
      <c r="F11" s="55" t="s">
        <v>309</v>
      </c>
      <c r="G11" s="57">
        <v>2</v>
      </c>
      <c r="H11" s="58">
        <v>600</v>
      </c>
      <c r="I11" s="58">
        <v>1200</v>
      </c>
    </row>
    <row r="12" ht="19.5" customHeight="1" spans="1:9">
      <c r="A12" s="56" t="s">
        <v>189</v>
      </c>
      <c r="B12" s="31" t="s">
        <v>70</v>
      </c>
      <c r="C12" s="31" t="s">
        <v>595</v>
      </c>
      <c r="D12" s="29" t="s">
        <v>599</v>
      </c>
      <c r="E12" s="21" t="s">
        <v>600</v>
      </c>
      <c r="F12" s="55" t="s">
        <v>324</v>
      </c>
      <c r="G12" s="57">
        <v>1</v>
      </c>
      <c r="H12" s="58">
        <v>4000000</v>
      </c>
      <c r="I12" s="58">
        <v>4000000</v>
      </c>
    </row>
    <row r="13" ht="19.5" customHeight="1" spans="1:9">
      <c r="A13" s="56" t="s">
        <v>189</v>
      </c>
      <c r="B13" s="31" t="s">
        <v>70</v>
      </c>
      <c r="C13" s="31" t="s">
        <v>595</v>
      </c>
      <c r="D13" s="29" t="s">
        <v>601</v>
      </c>
      <c r="E13" s="21" t="s">
        <v>453</v>
      </c>
      <c r="F13" s="55" t="s">
        <v>309</v>
      </c>
      <c r="G13" s="57">
        <v>1</v>
      </c>
      <c r="H13" s="58">
        <v>20000</v>
      </c>
      <c r="I13" s="58">
        <v>20000</v>
      </c>
    </row>
    <row r="14" ht="19.5" customHeight="1" spans="1:9">
      <c r="A14" s="56" t="s">
        <v>189</v>
      </c>
      <c r="B14" s="31" t="s">
        <v>70</v>
      </c>
      <c r="C14" s="31" t="s">
        <v>595</v>
      </c>
      <c r="D14" s="29" t="s">
        <v>602</v>
      </c>
      <c r="E14" s="21" t="s">
        <v>450</v>
      </c>
      <c r="F14" s="55" t="s">
        <v>309</v>
      </c>
      <c r="G14" s="57">
        <v>4</v>
      </c>
      <c r="H14" s="58">
        <v>2500</v>
      </c>
      <c r="I14" s="58">
        <v>10000</v>
      </c>
    </row>
    <row r="15" ht="19.5" customHeight="1" spans="1:9">
      <c r="A15" s="56" t="s">
        <v>189</v>
      </c>
      <c r="B15" s="31" t="s">
        <v>70</v>
      </c>
      <c r="C15" s="31" t="s">
        <v>595</v>
      </c>
      <c r="D15" s="29" t="s">
        <v>603</v>
      </c>
      <c r="E15" s="21" t="s">
        <v>441</v>
      </c>
      <c r="F15" s="55" t="s">
        <v>309</v>
      </c>
      <c r="G15" s="57">
        <v>4</v>
      </c>
      <c r="H15" s="58">
        <v>12000</v>
      </c>
      <c r="I15" s="58">
        <v>48000</v>
      </c>
    </row>
    <row r="16" ht="19.5" customHeight="1" spans="1:9">
      <c r="A16" s="56" t="s">
        <v>189</v>
      </c>
      <c r="B16" s="31" t="s">
        <v>70</v>
      </c>
      <c r="C16" s="31" t="s">
        <v>595</v>
      </c>
      <c r="D16" s="29" t="s">
        <v>604</v>
      </c>
      <c r="E16" s="21" t="s">
        <v>605</v>
      </c>
      <c r="F16" s="55" t="s">
        <v>409</v>
      </c>
      <c r="G16" s="57">
        <v>47</v>
      </c>
      <c r="H16" s="58">
        <v>1200</v>
      </c>
      <c r="I16" s="58">
        <v>56400</v>
      </c>
    </row>
    <row r="17" ht="19.5" customHeight="1" spans="1:9">
      <c r="A17" s="56" t="s">
        <v>189</v>
      </c>
      <c r="B17" s="31" t="s">
        <v>70</v>
      </c>
      <c r="C17" s="31" t="s">
        <v>595</v>
      </c>
      <c r="D17" s="29" t="s">
        <v>606</v>
      </c>
      <c r="E17" s="21" t="s">
        <v>607</v>
      </c>
      <c r="F17" s="55" t="s">
        <v>309</v>
      </c>
      <c r="G17" s="57">
        <v>2</v>
      </c>
      <c r="H17" s="58">
        <v>2000</v>
      </c>
      <c r="I17" s="58">
        <v>4000</v>
      </c>
    </row>
    <row r="18" ht="19.5" customHeight="1" spans="1:9">
      <c r="A18" s="56" t="s">
        <v>189</v>
      </c>
      <c r="B18" s="31" t="s">
        <v>70</v>
      </c>
      <c r="C18" s="31" t="s">
        <v>595</v>
      </c>
      <c r="D18" s="29" t="s">
        <v>608</v>
      </c>
      <c r="E18" s="21" t="s">
        <v>316</v>
      </c>
      <c r="F18" s="55" t="s">
        <v>309</v>
      </c>
      <c r="G18" s="57">
        <v>3</v>
      </c>
      <c r="H18" s="58">
        <v>2000</v>
      </c>
      <c r="I18" s="58">
        <v>6000</v>
      </c>
    </row>
    <row r="19" ht="19.5" customHeight="1" spans="1:9">
      <c r="A19" s="56" t="s">
        <v>189</v>
      </c>
      <c r="B19" s="31" t="s">
        <v>70</v>
      </c>
      <c r="C19" s="31" t="s">
        <v>595</v>
      </c>
      <c r="D19" s="29" t="s">
        <v>609</v>
      </c>
      <c r="E19" s="21" t="s">
        <v>610</v>
      </c>
      <c r="F19" s="55" t="s">
        <v>309</v>
      </c>
      <c r="G19" s="57">
        <v>1</v>
      </c>
      <c r="H19" s="58">
        <v>2800</v>
      </c>
      <c r="I19" s="58">
        <v>2800</v>
      </c>
    </row>
    <row r="20" ht="19.5" customHeight="1" spans="1:9">
      <c r="A20" s="56" t="s">
        <v>189</v>
      </c>
      <c r="B20" s="31" t="s">
        <v>70</v>
      </c>
      <c r="C20" s="31" t="s">
        <v>595</v>
      </c>
      <c r="D20" s="29" t="s">
        <v>611</v>
      </c>
      <c r="E20" s="21" t="s">
        <v>505</v>
      </c>
      <c r="F20" s="55" t="s">
        <v>409</v>
      </c>
      <c r="G20" s="57">
        <v>3</v>
      </c>
      <c r="H20" s="58">
        <v>800</v>
      </c>
      <c r="I20" s="58">
        <v>2400</v>
      </c>
    </row>
    <row r="21" ht="19.5" customHeight="1" spans="1:9">
      <c r="A21" s="56" t="s">
        <v>189</v>
      </c>
      <c r="B21" s="31" t="s">
        <v>70</v>
      </c>
      <c r="C21" s="31" t="s">
        <v>595</v>
      </c>
      <c r="D21" s="29" t="s">
        <v>612</v>
      </c>
      <c r="E21" s="21" t="s">
        <v>503</v>
      </c>
      <c r="F21" s="55" t="s">
        <v>309</v>
      </c>
      <c r="G21" s="57">
        <v>2</v>
      </c>
      <c r="H21" s="58">
        <v>800</v>
      </c>
      <c r="I21" s="58">
        <v>1600</v>
      </c>
    </row>
    <row r="22" ht="19.5" customHeight="1" spans="1:9">
      <c r="A22" s="56" t="s">
        <v>189</v>
      </c>
      <c r="B22" s="31" t="s">
        <v>70</v>
      </c>
      <c r="C22" s="31" t="s">
        <v>595</v>
      </c>
      <c r="D22" s="29" t="s">
        <v>613</v>
      </c>
      <c r="E22" s="21" t="s">
        <v>614</v>
      </c>
      <c r="F22" s="55" t="s">
        <v>309</v>
      </c>
      <c r="G22" s="57">
        <v>3</v>
      </c>
      <c r="H22" s="58">
        <v>2800</v>
      </c>
      <c r="I22" s="58">
        <v>8400</v>
      </c>
    </row>
    <row r="23" ht="19.5" customHeight="1" spans="1:9">
      <c r="A23" s="56" t="s">
        <v>189</v>
      </c>
      <c r="B23" s="31" t="s">
        <v>70</v>
      </c>
      <c r="C23" s="31" t="s">
        <v>595</v>
      </c>
      <c r="D23" s="29" t="s">
        <v>615</v>
      </c>
      <c r="E23" s="21" t="s">
        <v>616</v>
      </c>
      <c r="F23" s="55" t="s">
        <v>309</v>
      </c>
      <c r="G23" s="57">
        <v>1</v>
      </c>
      <c r="H23" s="58">
        <v>12000</v>
      </c>
      <c r="I23" s="58">
        <v>12000</v>
      </c>
    </row>
    <row r="24" ht="19.5" customHeight="1" spans="1:9">
      <c r="A24" s="56" t="s">
        <v>189</v>
      </c>
      <c r="B24" s="31" t="s">
        <v>70</v>
      </c>
      <c r="C24" s="31" t="s">
        <v>595</v>
      </c>
      <c r="D24" s="29" t="s">
        <v>615</v>
      </c>
      <c r="E24" s="21" t="s">
        <v>616</v>
      </c>
      <c r="F24" s="55" t="s">
        <v>324</v>
      </c>
      <c r="G24" s="57">
        <v>1</v>
      </c>
      <c r="H24" s="58">
        <v>199800</v>
      </c>
      <c r="I24" s="58">
        <v>199800</v>
      </c>
    </row>
    <row r="25" ht="19.5" customHeight="1" spans="1:9">
      <c r="A25" s="56" t="s">
        <v>189</v>
      </c>
      <c r="B25" s="31" t="s">
        <v>70</v>
      </c>
      <c r="C25" s="31" t="s">
        <v>595</v>
      </c>
      <c r="D25" s="29" t="s">
        <v>615</v>
      </c>
      <c r="E25" s="21" t="s">
        <v>616</v>
      </c>
      <c r="F25" s="55" t="s">
        <v>343</v>
      </c>
      <c r="G25" s="57">
        <v>1</v>
      </c>
      <c r="H25" s="58">
        <v>3000</v>
      </c>
      <c r="I25" s="58">
        <v>3000</v>
      </c>
    </row>
    <row r="26" ht="19.5" customHeight="1" spans="1:9">
      <c r="A26" s="56" t="s">
        <v>189</v>
      </c>
      <c r="B26" s="31" t="s">
        <v>70</v>
      </c>
      <c r="C26" s="31" t="s">
        <v>595</v>
      </c>
      <c r="D26" s="29" t="s">
        <v>615</v>
      </c>
      <c r="E26" s="21" t="s">
        <v>616</v>
      </c>
      <c r="F26" s="55" t="s">
        <v>309</v>
      </c>
      <c r="G26" s="57">
        <v>2</v>
      </c>
      <c r="H26" s="58">
        <v>3000</v>
      </c>
      <c r="I26" s="58">
        <v>6000</v>
      </c>
    </row>
    <row r="27" ht="19.5" customHeight="1" spans="1:9">
      <c r="A27" s="56" t="s">
        <v>189</v>
      </c>
      <c r="B27" s="31" t="s">
        <v>70</v>
      </c>
      <c r="C27" s="31" t="s">
        <v>595</v>
      </c>
      <c r="D27" s="29" t="s">
        <v>615</v>
      </c>
      <c r="E27" s="21" t="s">
        <v>616</v>
      </c>
      <c r="F27" s="55" t="s">
        <v>444</v>
      </c>
      <c r="G27" s="57">
        <v>4</v>
      </c>
      <c r="H27" s="58">
        <v>1500</v>
      </c>
      <c r="I27" s="58">
        <v>6000</v>
      </c>
    </row>
    <row r="28" ht="19.5" customHeight="1" spans="1:9">
      <c r="A28" s="56" t="s">
        <v>189</v>
      </c>
      <c r="B28" s="31" t="s">
        <v>70</v>
      </c>
      <c r="C28" s="31" t="s">
        <v>595</v>
      </c>
      <c r="D28" s="29" t="s">
        <v>615</v>
      </c>
      <c r="E28" s="21" t="s">
        <v>616</v>
      </c>
      <c r="F28" s="55" t="s">
        <v>324</v>
      </c>
      <c r="G28" s="57">
        <v>1</v>
      </c>
      <c r="H28" s="58">
        <v>60000</v>
      </c>
      <c r="I28" s="58">
        <v>60000</v>
      </c>
    </row>
    <row r="29" ht="19.5" customHeight="1" spans="1:9">
      <c r="A29" s="56" t="s">
        <v>189</v>
      </c>
      <c r="B29" s="31" t="s">
        <v>70</v>
      </c>
      <c r="C29" s="31" t="s">
        <v>595</v>
      </c>
      <c r="D29" s="29" t="s">
        <v>617</v>
      </c>
      <c r="E29" s="21" t="s">
        <v>447</v>
      </c>
      <c r="F29" s="55" t="s">
        <v>448</v>
      </c>
      <c r="G29" s="57">
        <v>7</v>
      </c>
      <c r="H29" s="58">
        <v>300000</v>
      </c>
      <c r="I29" s="58">
        <v>2100000</v>
      </c>
    </row>
    <row r="30" ht="19.5" customHeight="1" spans="1:9">
      <c r="A30" s="56" t="s">
        <v>189</v>
      </c>
      <c r="B30" s="31" t="s">
        <v>70</v>
      </c>
      <c r="C30" s="31" t="s">
        <v>595</v>
      </c>
      <c r="D30" s="29" t="s">
        <v>617</v>
      </c>
      <c r="E30" s="21" t="s">
        <v>447</v>
      </c>
      <c r="F30" s="55" t="s">
        <v>448</v>
      </c>
      <c r="G30" s="57">
        <v>1</v>
      </c>
      <c r="H30" s="58">
        <v>500000</v>
      </c>
      <c r="I30" s="58">
        <v>500000</v>
      </c>
    </row>
    <row r="31" ht="19.5" customHeight="1" spans="1:9">
      <c r="A31" s="56" t="s">
        <v>189</v>
      </c>
      <c r="B31" s="31" t="s">
        <v>70</v>
      </c>
      <c r="C31" s="31" t="s">
        <v>595</v>
      </c>
      <c r="D31" s="29" t="s">
        <v>618</v>
      </c>
      <c r="E31" s="21" t="s">
        <v>619</v>
      </c>
      <c r="F31" s="55" t="s">
        <v>309</v>
      </c>
      <c r="G31" s="57">
        <v>2</v>
      </c>
      <c r="H31" s="58">
        <v>1500</v>
      </c>
      <c r="I31" s="58">
        <v>3000</v>
      </c>
    </row>
    <row r="32" ht="19.5" customHeight="1" spans="1:9">
      <c r="A32" s="56" t="s">
        <v>189</v>
      </c>
      <c r="B32" s="31" t="s">
        <v>70</v>
      </c>
      <c r="C32" s="31" t="s">
        <v>595</v>
      </c>
      <c r="D32" s="29" t="s">
        <v>618</v>
      </c>
      <c r="E32" s="21" t="s">
        <v>619</v>
      </c>
      <c r="F32" s="55" t="s">
        <v>309</v>
      </c>
      <c r="G32" s="57">
        <v>1</v>
      </c>
      <c r="H32" s="58">
        <v>10000</v>
      </c>
      <c r="I32" s="58">
        <v>10000</v>
      </c>
    </row>
    <row r="33" ht="19.5" customHeight="1" spans="1:9">
      <c r="A33" s="56" t="s">
        <v>189</v>
      </c>
      <c r="B33" s="31" t="s">
        <v>70</v>
      </c>
      <c r="C33" s="31" t="s">
        <v>595</v>
      </c>
      <c r="D33" s="29" t="s">
        <v>618</v>
      </c>
      <c r="E33" s="21" t="s">
        <v>619</v>
      </c>
      <c r="F33" s="55" t="s">
        <v>309</v>
      </c>
      <c r="G33" s="57">
        <v>2</v>
      </c>
      <c r="H33" s="58">
        <v>4000</v>
      </c>
      <c r="I33" s="58">
        <v>8000</v>
      </c>
    </row>
    <row r="34" ht="19.5" customHeight="1" spans="1:9">
      <c r="A34" s="56" t="s">
        <v>189</v>
      </c>
      <c r="B34" s="31" t="s">
        <v>70</v>
      </c>
      <c r="C34" s="31" t="s">
        <v>595</v>
      </c>
      <c r="D34" s="29" t="s">
        <v>620</v>
      </c>
      <c r="E34" s="21" t="s">
        <v>621</v>
      </c>
      <c r="F34" s="55" t="s">
        <v>309</v>
      </c>
      <c r="G34" s="57">
        <v>1</v>
      </c>
      <c r="H34" s="58">
        <v>200</v>
      </c>
      <c r="I34" s="58">
        <v>200</v>
      </c>
    </row>
    <row r="35" ht="19.5" customHeight="1" spans="1:9">
      <c r="A35" s="56" t="s">
        <v>189</v>
      </c>
      <c r="B35" s="31" t="s">
        <v>70</v>
      </c>
      <c r="C35" s="31" t="s">
        <v>595</v>
      </c>
      <c r="D35" s="29" t="s">
        <v>622</v>
      </c>
      <c r="E35" s="21" t="s">
        <v>479</v>
      </c>
      <c r="F35" s="55" t="s">
        <v>309</v>
      </c>
      <c r="G35" s="57">
        <v>8</v>
      </c>
      <c r="H35" s="58">
        <v>3500</v>
      </c>
      <c r="I35" s="58">
        <v>28000</v>
      </c>
    </row>
    <row r="36" ht="19.5" customHeight="1" spans="1:9">
      <c r="A36" s="56" t="s">
        <v>189</v>
      </c>
      <c r="B36" s="31" t="s">
        <v>70</v>
      </c>
      <c r="C36" s="31" t="s">
        <v>595</v>
      </c>
      <c r="D36" s="29" t="s">
        <v>623</v>
      </c>
      <c r="E36" s="21" t="s">
        <v>624</v>
      </c>
      <c r="F36" s="55" t="s">
        <v>309</v>
      </c>
      <c r="G36" s="57">
        <v>4</v>
      </c>
      <c r="H36" s="58">
        <v>800</v>
      </c>
      <c r="I36" s="58">
        <v>3200</v>
      </c>
    </row>
    <row r="37" ht="19.5" customHeight="1" spans="1:9">
      <c r="A37" s="56" t="s">
        <v>189</v>
      </c>
      <c r="B37" s="31" t="s">
        <v>70</v>
      </c>
      <c r="C37" s="31" t="s">
        <v>595</v>
      </c>
      <c r="D37" s="29" t="s">
        <v>625</v>
      </c>
      <c r="E37" s="21" t="s">
        <v>626</v>
      </c>
      <c r="F37" s="55" t="s">
        <v>309</v>
      </c>
      <c r="G37" s="57">
        <v>1</v>
      </c>
      <c r="H37" s="58">
        <v>3600</v>
      </c>
      <c r="I37" s="58">
        <v>3600</v>
      </c>
    </row>
    <row r="38" ht="19.5" customHeight="1" spans="1:9">
      <c r="A38" s="56" t="s">
        <v>189</v>
      </c>
      <c r="B38" s="31" t="s">
        <v>70</v>
      </c>
      <c r="C38" s="31" t="s">
        <v>595</v>
      </c>
      <c r="D38" s="29" t="s">
        <v>625</v>
      </c>
      <c r="E38" s="21" t="s">
        <v>626</v>
      </c>
      <c r="F38" s="55" t="s">
        <v>309</v>
      </c>
      <c r="G38" s="57">
        <v>1</v>
      </c>
      <c r="H38" s="58">
        <v>3600</v>
      </c>
      <c r="I38" s="58">
        <v>3600</v>
      </c>
    </row>
    <row r="39" ht="19.5" customHeight="1" spans="1:9">
      <c r="A39" s="56" t="s">
        <v>189</v>
      </c>
      <c r="B39" s="31" t="s">
        <v>70</v>
      </c>
      <c r="C39" s="31" t="s">
        <v>595</v>
      </c>
      <c r="D39" s="29" t="s">
        <v>625</v>
      </c>
      <c r="E39" s="21" t="s">
        <v>626</v>
      </c>
      <c r="F39" s="55" t="s">
        <v>309</v>
      </c>
      <c r="G39" s="57">
        <v>1</v>
      </c>
      <c r="H39" s="58">
        <v>5000</v>
      </c>
      <c r="I39" s="58">
        <v>5000</v>
      </c>
    </row>
    <row r="40" ht="19.5" customHeight="1" spans="1:9">
      <c r="A40" s="56" t="s">
        <v>189</v>
      </c>
      <c r="B40" s="31" t="s">
        <v>70</v>
      </c>
      <c r="C40" s="31" t="s">
        <v>595</v>
      </c>
      <c r="D40" s="29" t="s">
        <v>627</v>
      </c>
      <c r="E40" s="21" t="s">
        <v>628</v>
      </c>
      <c r="F40" s="55" t="s">
        <v>309</v>
      </c>
      <c r="G40" s="57">
        <v>1</v>
      </c>
      <c r="H40" s="58">
        <v>1500</v>
      </c>
      <c r="I40" s="58">
        <v>1500</v>
      </c>
    </row>
    <row r="41" ht="19.5" customHeight="1" spans="1:9">
      <c r="A41" s="56" t="s">
        <v>189</v>
      </c>
      <c r="B41" s="31" t="s">
        <v>70</v>
      </c>
      <c r="C41" s="31" t="s">
        <v>595</v>
      </c>
      <c r="D41" s="29" t="s">
        <v>629</v>
      </c>
      <c r="E41" s="21" t="s">
        <v>489</v>
      </c>
      <c r="F41" s="55" t="s">
        <v>309</v>
      </c>
      <c r="G41" s="57">
        <v>4</v>
      </c>
      <c r="H41" s="58">
        <v>5000</v>
      </c>
      <c r="I41" s="58">
        <v>20000</v>
      </c>
    </row>
    <row r="42" ht="19.5" customHeight="1" spans="1:9">
      <c r="A42" s="56" t="s">
        <v>189</v>
      </c>
      <c r="B42" s="31" t="s">
        <v>70</v>
      </c>
      <c r="C42" s="31" t="s">
        <v>595</v>
      </c>
      <c r="D42" s="29" t="s">
        <v>629</v>
      </c>
      <c r="E42" s="21" t="s">
        <v>489</v>
      </c>
      <c r="F42" s="55" t="s">
        <v>309</v>
      </c>
      <c r="G42" s="57">
        <v>1</v>
      </c>
      <c r="H42" s="58">
        <v>950</v>
      </c>
      <c r="I42" s="58">
        <v>950</v>
      </c>
    </row>
    <row r="43" ht="19.5" customHeight="1" spans="1:9">
      <c r="A43" s="56" t="s">
        <v>189</v>
      </c>
      <c r="B43" s="31" t="s">
        <v>70</v>
      </c>
      <c r="C43" s="31" t="s">
        <v>595</v>
      </c>
      <c r="D43" s="29" t="s">
        <v>629</v>
      </c>
      <c r="E43" s="21" t="s">
        <v>489</v>
      </c>
      <c r="F43" s="55" t="s">
        <v>309</v>
      </c>
      <c r="G43" s="57">
        <v>1</v>
      </c>
      <c r="H43" s="58">
        <v>2200</v>
      </c>
      <c r="I43" s="58">
        <v>2200</v>
      </c>
    </row>
    <row r="44" ht="19.5" customHeight="1" spans="1:9">
      <c r="A44" s="56" t="s">
        <v>189</v>
      </c>
      <c r="B44" s="31" t="s">
        <v>70</v>
      </c>
      <c r="C44" s="31" t="s">
        <v>595</v>
      </c>
      <c r="D44" s="29" t="s">
        <v>630</v>
      </c>
      <c r="E44" s="21" t="s">
        <v>631</v>
      </c>
      <c r="F44" s="55" t="s">
        <v>309</v>
      </c>
      <c r="G44" s="57">
        <v>2</v>
      </c>
      <c r="H44" s="58">
        <v>3200</v>
      </c>
      <c r="I44" s="58">
        <v>6400</v>
      </c>
    </row>
    <row r="45" ht="19.5" customHeight="1" spans="1:9">
      <c r="A45" s="56" t="s">
        <v>189</v>
      </c>
      <c r="B45" s="31" t="s">
        <v>70</v>
      </c>
      <c r="C45" s="31" t="s">
        <v>595</v>
      </c>
      <c r="D45" s="29" t="s">
        <v>632</v>
      </c>
      <c r="E45" s="21" t="s">
        <v>633</v>
      </c>
      <c r="F45" s="55" t="s">
        <v>324</v>
      </c>
      <c r="G45" s="57">
        <v>1</v>
      </c>
      <c r="H45" s="58">
        <v>990000</v>
      </c>
      <c r="I45" s="58">
        <v>990000</v>
      </c>
    </row>
    <row r="46" ht="19.5" customHeight="1" spans="1:9">
      <c r="A46" s="56" t="s">
        <v>189</v>
      </c>
      <c r="B46" s="31" t="s">
        <v>70</v>
      </c>
      <c r="C46" s="31" t="s">
        <v>595</v>
      </c>
      <c r="D46" s="29" t="s">
        <v>634</v>
      </c>
      <c r="E46" s="21" t="s">
        <v>635</v>
      </c>
      <c r="F46" s="55" t="s">
        <v>324</v>
      </c>
      <c r="G46" s="57">
        <v>3</v>
      </c>
      <c r="H46" s="58">
        <v>20000</v>
      </c>
      <c r="I46" s="58">
        <v>60000</v>
      </c>
    </row>
    <row r="47" ht="19.5" customHeight="1" spans="1:9">
      <c r="A47" s="56" t="s">
        <v>189</v>
      </c>
      <c r="B47" s="31" t="s">
        <v>70</v>
      </c>
      <c r="C47" s="31" t="s">
        <v>595</v>
      </c>
      <c r="D47" s="29" t="s">
        <v>636</v>
      </c>
      <c r="E47" s="21" t="s">
        <v>637</v>
      </c>
      <c r="F47" s="55" t="s">
        <v>309</v>
      </c>
      <c r="G47" s="57">
        <v>1</v>
      </c>
      <c r="H47" s="58">
        <v>500000</v>
      </c>
      <c r="I47" s="58">
        <v>500000</v>
      </c>
    </row>
    <row r="48" ht="19.5" customHeight="1" spans="1:9">
      <c r="A48" s="56" t="s">
        <v>189</v>
      </c>
      <c r="B48" s="31" t="s">
        <v>70</v>
      </c>
      <c r="C48" s="31" t="s">
        <v>595</v>
      </c>
      <c r="D48" s="29" t="s">
        <v>636</v>
      </c>
      <c r="E48" s="21" t="s">
        <v>637</v>
      </c>
      <c r="F48" s="55" t="s">
        <v>309</v>
      </c>
      <c r="G48" s="57">
        <v>32</v>
      </c>
      <c r="H48" s="58">
        <v>20000</v>
      </c>
      <c r="I48" s="58">
        <v>640000</v>
      </c>
    </row>
    <row r="49" ht="19.5" customHeight="1" spans="1:9">
      <c r="A49" s="56" t="s">
        <v>189</v>
      </c>
      <c r="B49" s="31" t="s">
        <v>70</v>
      </c>
      <c r="C49" s="31" t="s">
        <v>595</v>
      </c>
      <c r="D49" s="29" t="s">
        <v>636</v>
      </c>
      <c r="E49" s="21" t="s">
        <v>637</v>
      </c>
      <c r="F49" s="55" t="s">
        <v>309</v>
      </c>
      <c r="G49" s="57">
        <v>1</v>
      </c>
      <c r="H49" s="58">
        <v>470000</v>
      </c>
      <c r="I49" s="58">
        <v>470000</v>
      </c>
    </row>
    <row r="50" ht="19.5" customHeight="1" spans="1:9">
      <c r="A50" s="56" t="s">
        <v>189</v>
      </c>
      <c r="B50" s="31" t="s">
        <v>70</v>
      </c>
      <c r="C50" s="31" t="s">
        <v>595</v>
      </c>
      <c r="D50" s="29" t="s">
        <v>636</v>
      </c>
      <c r="E50" s="21" t="s">
        <v>637</v>
      </c>
      <c r="F50" s="55" t="s">
        <v>309</v>
      </c>
      <c r="G50" s="57">
        <v>1</v>
      </c>
      <c r="H50" s="58">
        <v>480000</v>
      </c>
      <c r="I50" s="58">
        <v>480000</v>
      </c>
    </row>
    <row r="51" ht="19.5" customHeight="1" spans="1:9">
      <c r="A51" s="56" t="s">
        <v>189</v>
      </c>
      <c r="B51" s="31" t="s">
        <v>70</v>
      </c>
      <c r="C51" s="31" t="s">
        <v>595</v>
      </c>
      <c r="D51" s="29" t="s">
        <v>636</v>
      </c>
      <c r="E51" s="21" t="s">
        <v>637</v>
      </c>
      <c r="F51" s="55" t="s">
        <v>309</v>
      </c>
      <c r="G51" s="57">
        <v>1</v>
      </c>
      <c r="H51" s="58">
        <v>35000</v>
      </c>
      <c r="I51" s="58">
        <v>35000</v>
      </c>
    </row>
    <row r="52" ht="19.5" customHeight="1" spans="1:9">
      <c r="A52" s="56" t="s">
        <v>189</v>
      </c>
      <c r="B52" s="31" t="s">
        <v>70</v>
      </c>
      <c r="C52" s="31" t="s">
        <v>595</v>
      </c>
      <c r="D52" s="29" t="s">
        <v>636</v>
      </c>
      <c r="E52" s="21" t="s">
        <v>637</v>
      </c>
      <c r="F52" s="55" t="s">
        <v>309</v>
      </c>
      <c r="G52" s="57">
        <v>2</v>
      </c>
      <c r="H52" s="58">
        <v>100000</v>
      </c>
      <c r="I52" s="58">
        <v>200000</v>
      </c>
    </row>
    <row r="53" ht="19.5" customHeight="1" spans="1:9">
      <c r="A53" s="56" t="s">
        <v>189</v>
      </c>
      <c r="B53" s="31" t="s">
        <v>70</v>
      </c>
      <c r="C53" s="31" t="s">
        <v>595</v>
      </c>
      <c r="D53" s="29" t="s">
        <v>636</v>
      </c>
      <c r="E53" s="21" t="s">
        <v>637</v>
      </c>
      <c r="F53" s="55" t="s">
        <v>309</v>
      </c>
      <c r="G53" s="57">
        <v>5</v>
      </c>
      <c r="H53" s="58">
        <v>35000</v>
      </c>
      <c r="I53" s="58">
        <v>175000</v>
      </c>
    </row>
    <row r="54" ht="19.5" customHeight="1" spans="1:9">
      <c r="A54" s="56" t="s">
        <v>189</v>
      </c>
      <c r="B54" s="31" t="s">
        <v>70</v>
      </c>
      <c r="C54" s="31" t="s">
        <v>595</v>
      </c>
      <c r="D54" s="29" t="s">
        <v>636</v>
      </c>
      <c r="E54" s="21" t="s">
        <v>637</v>
      </c>
      <c r="F54" s="55" t="s">
        <v>309</v>
      </c>
      <c r="G54" s="57">
        <v>5</v>
      </c>
      <c r="H54" s="58">
        <v>20000</v>
      </c>
      <c r="I54" s="58">
        <v>100000</v>
      </c>
    </row>
    <row r="55" ht="19.5" customHeight="1" spans="1:9">
      <c r="A55" s="56" t="s">
        <v>189</v>
      </c>
      <c r="B55" s="31" t="s">
        <v>70</v>
      </c>
      <c r="C55" s="31" t="s">
        <v>595</v>
      </c>
      <c r="D55" s="29" t="s">
        <v>636</v>
      </c>
      <c r="E55" s="21" t="s">
        <v>637</v>
      </c>
      <c r="F55" s="55" t="s">
        <v>309</v>
      </c>
      <c r="G55" s="57">
        <v>2</v>
      </c>
      <c r="H55" s="58">
        <v>50000</v>
      </c>
      <c r="I55" s="58">
        <v>100000</v>
      </c>
    </row>
    <row r="56" ht="19.5" customHeight="1" spans="1:9">
      <c r="A56" s="56" t="s">
        <v>189</v>
      </c>
      <c r="B56" s="31" t="s">
        <v>70</v>
      </c>
      <c r="C56" s="31" t="s">
        <v>595</v>
      </c>
      <c r="D56" s="29" t="s">
        <v>638</v>
      </c>
      <c r="E56" s="21" t="s">
        <v>639</v>
      </c>
      <c r="F56" s="55" t="s">
        <v>309</v>
      </c>
      <c r="G56" s="57">
        <v>2</v>
      </c>
      <c r="H56" s="58">
        <v>20000</v>
      </c>
      <c r="I56" s="58">
        <v>40000</v>
      </c>
    </row>
    <row r="57" ht="19.5" customHeight="1" spans="1:9">
      <c r="A57" s="56" t="s">
        <v>189</v>
      </c>
      <c r="B57" s="31" t="s">
        <v>70</v>
      </c>
      <c r="C57" s="31" t="s">
        <v>595</v>
      </c>
      <c r="D57" s="29" t="s">
        <v>640</v>
      </c>
      <c r="E57" s="21" t="s">
        <v>641</v>
      </c>
      <c r="F57" s="55" t="s">
        <v>309</v>
      </c>
      <c r="G57" s="57">
        <v>1</v>
      </c>
      <c r="H57" s="58">
        <v>5000</v>
      </c>
      <c r="I57" s="58">
        <v>5000</v>
      </c>
    </row>
    <row r="58" ht="19.5" customHeight="1" spans="1:9">
      <c r="A58" s="56" t="s">
        <v>189</v>
      </c>
      <c r="B58" s="31" t="s">
        <v>70</v>
      </c>
      <c r="C58" s="31" t="s">
        <v>595</v>
      </c>
      <c r="D58" s="29" t="s">
        <v>640</v>
      </c>
      <c r="E58" s="21" t="s">
        <v>641</v>
      </c>
      <c r="F58" s="55" t="s">
        <v>309</v>
      </c>
      <c r="G58" s="57">
        <v>1</v>
      </c>
      <c r="H58" s="58">
        <v>160000</v>
      </c>
      <c r="I58" s="58">
        <v>160000</v>
      </c>
    </row>
    <row r="59" ht="19.5" customHeight="1" spans="1:9">
      <c r="A59" s="56" t="s">
        <v>189</v>
      </c>
      <c r="B59" s="31" t="s">
        <v>70</v>
      </c>
      <c r="C59" s="31" t="s">
        <v>595</v>
      </c>
      <c r="D59" s="29" t="s">
        <v>640</v>
      </c>
      <c r="E59" s="21" t="s">
        <v>641</v>
      </c>
      <c r="F59" s="55" t="s">
        <v>309</v>
      </c>
      <c r="G59" s="57">
        <v>2</v>
      </c>
      <c r="H59" s="58">
        <v>200000</v>
      </c>
      <c r="I59" s="58">
        <v>400000</v>
      </c>
    </row>
    <row r="60" ht="19.5" customHeight="1" spans="1:9">
      <c r="A60" s="56" t="s">
        <v>189</v>
      </c>
      <c r="B60" s="31" t="s">
        <v>70</v>
      </c>
      <c r="C60" s="31" t="s">
        <v>595</v>
      </c>
      <c r="D60" s="29" t="s">
        <v>640</v>
      </c>
      <c r="E60" s="21" t="s">
        <v>641</v>
      </c>
      <c r="F60" s="55" t="s">
        <v>309</v>
      </c>
      <c r="G60" s="57">
        <v>1</v>
      </c>
      <c r="H60" s="58">
        <v>150000</v>
      </c>
      <c r="I60" s="58">
        <v>150000</v>
      </c>
    </row>
    <row r="61" ht="19.5" customHeight="1" spans="1:9">
      <c r="A61" s="56" t="s">
        <v>189</v>
      </c>
      <c r="B61" s="31" t="s">
        <v>70</v>
      </c>
      <c r="C61" s="31" t="s">
        <v>595</v>
      </c>
      <c r="D61" s="29" t="s">
        <v>640</v>
      </c>
      <c r="E61" s="21" t="s">
        <v>641</v>
      </c>
      <c r="F61" s="55" t="s">
        <v>309</v>
      </c>
      <c r="G61" s="57">
        <v>1</v>
      </c>
      <c r="H61" s="58">
        <v>50000</v>
      </c>
      <c r="I61" s="58">
        <v>50000</v>
      </c>
    </row>
    <row r="62" ht="19.5" customHeight="1" spans="1:9">
      <c r="A62" s="56" t="s">
        <v>189</v>
      </c>
      <c r="B62" s="31" t="s">
        <v>70</v>
      </c>
      <c r="C62" s="31" t="s">
        <v>595</v>
      </c>
      <c r="D62" s="29" t="s">
        <v>640</v>
      </c>
      <c r="E62" s="21" t="s">
        <v>641</v>
      </c>
      <c r="F62" s="55" t="s">
        <v>309</v>
      </c>
      <c r="G62" s="57">
        <v>2</v>
      </c>
      <c r="H62" s="58">
        <v>50000</v>
      </c>
      <c r="I62" s="58">
        <v>100000</v>
      </c>
    </row>
    <row r="63" ht="19.5" customHeight="1" spans="1:9">
      <c r="A63" s="56" t="s">
        <v>189</v>
      </c>
      <c r="B63" s="31" t="s">
        <v>70</v>
      </c>
      <c r="C63" s="31" t="s">
        <v>595</v>
      </c>
      <c r="D63" s="29" t="s">
        <v>640</v>
      </c>
      <c r="E63" s="21" t="s">
        <v>641</v>
      </c>
      <c r="F63" s="55" t="s">
        <v>309</v>
      </c>
      <c r="G63" s="57">
        <v>1</v>
      </c>
      <c r="H63" s="58">
        <v>460000</v>
      </c>
      <c r="I63" s="58">
        <v>460000</v>
      </c>
    </row>
    <row r="64" ht="19.5" customHeight="1" spans="1:9">
      <c r="A64" s="56" t="s">
        <v>189</v>
      </c>
      <c r="B64" s="31" t="s">
        <v>70</v>
      </c>
      <c r="C64" s="31" t="s">
        <v>595</v>
      </c>
      <c r="D64" s="29" t="s">
        <v>640</v>
      </c>
      <c r="E64" s="21" t="s">
        <v>641</v>
      </c>
      <c r="F64" s="55" t="s">
        <v>309</v>
      </c>
      <c r="G64" s="57">
        <v>1</v>
      </c>
      <c r="H64" s="58">
        <v>30000</v>
      </c>
      <c r="I64" s="58">
        <v>30000</v>
      </c>
    </row>
    <row r="65" ht="19.5" customHeight="1" spans="1:9">
      <c r="A65" s="56" t="s">
        <v>189</v>
      </c>
      <c r="B65" s="31" t="s">
        <v>70</v>
      </c>
      <c r="C65" s="31" t="s">
        <v>595</v>
      </c>
      <c r="D65" s="29" t="s">
        <v>640</v>
      </c>
      <c r="E65" s="21" t="s">
        <v>641</v>
      </c>
      <c r="F65" s="55" t="s">
        <v>309</v>
      </c>
      <c r="G65" s="57">
        <v>1</v>
      </c>
      <c r="H65" s="58">
        <v>12000</v>
      </c>
      <c r="I65" s="58">
        <v>12000</v>
      </c>
    </row>
    <row r="66" ht="19.5" customHeight="1" spans="1:9">
      <c r="A66" s="56" t="s">
        <v>189</v>
      </c>
      <c r="B66" s="31" t="s">
        <v>70</v>
      </c>
      <c r="C66" s="31" t="s">
        <v>595</v>
      </c>
      <c r="D66" s="29" t="s">
        <v>642</v>
      </c>
      <c r="E66" s="21" t="s">
        <v>643</v>
      </c>
      <c r="F66" s="55" t="s">
        <v>309</v>
      </c>
      <c r="G66" s="57">
        <v>8</v>
      </c>
      <c r="H66" s="58">
        <v>1000</v>
      </c>
      <c r="I66" s="58">
        <v>8000</v>
      </c>
    </row>
    <row r="67" ht="19.5" customHeight="1" spans="1:9">
      <c r="A67" s="56" t="s">
        <v>189</v>
      </c>
      <c r="B67" s="31" t="s">
        <v>70</v>
      </c>
      <c r="C67" s="31" t="s">
        <v>595</v>
      </c>
      <c r="D67" s="29" t="s">
        <v>644</v>
      </c>
      <c r="E67" s="21" t="s">
        <v>645</v>
      </c>
      <c r="F67" s="55" t="s">
        <v>309</v>
      </c>
      <c r="G67" s="57">
        <v>1</v>
      </c>
      <c r="H67" s="58">
        <v>17000000</v>
      </c>
      <c r="I67" s="58">
        <v>17000000</v>
      </c>
    </row>
    <row r="68" ht="19.5" customHeight="1" spans="1:9">
      <c r="A68" s="56" t="s">
        <v>189</v>
      </c>
      <c r="B68" s="31" t="s">
        <v>70</v>
      </c>
      <c r="C68" s="31" t="s">
        <v>595</v>
      </c>
      <c r="D68" s="29" t="s">
        <v>646</v>
      </c>
      <c r="E68" s="21" t="s">
        <v>647</v>
      </c>
      <c r="F68" s="55" t="s">
        <v>309</v>
      </c>
      <c r="G68" s="57">
        <v>1</v>
      </c>
      <c r="H68" s="58">
        <v>30000</v>
      </c>
      <c r="I68" s="58">
        <v>30000</v>
      </c>
    </row>
    <row r="69" ht="19.5" customHeight="1" spans="1:9">
      <c r="A69" s="56" t="s">
        <v>189</v>
      </c>
      <c r="B69" s="31" t="s">
        <v>70</v>
      </c>
      <c r="C69" s="31" t="s">
        <v>595</v>
      </c>
      <c r="D69" s="29" t="s">
        <v>648</v>
      </c>
      <c r="E69" s="21" t="s">
        <v>649</v>
      </c>
      <c r="F69" s="55" t="s">
        <v>309</v>
      </c>
      <c r="G69" s="57">
        <v>1</v>
      </c>
      <c r="H69" s="58">
        <v>235000</v>
      </c>
      <c r="I69" s="58">
        <v>235000</v>
      </c>
    </row>
    <row r="70" ht="19.5" customHeight="1" spans="1:9">
      <c r="A70" s="56" t="s">
        <v>189</v>
      </c>
      <c r="B70" s="31" t="s">
        <v>70</v>
      </c>
      <c r="C70" s="31" t="s">
        <v>595</v>
      </c>
      <c r="D70" s="29" t="s">
        <v>648</v>
      </c>
      <c r="E70" s="21" t="s">
        <v>649</v>
      </c>
      <c r="F70" s="55" t="s">
        <v>309</v>
      </c>
      <c r="G70" s="57">
        <v>1</v>
      </c>
      <c r="H70" s="58">
        <v>1000</v>
      </c>
      <c r="I70" s="58">
        <v>1000</v>
      </c>
    </row>
    <row r="71" ht="19.5" customHeight="1" spans="1:9">
      <c r="A71" s="56" t="s">
        <v>189</v>
      </c>
      <c r="B71" s="31" t="s">
        <v>70</v>
      </c>
      <c r="C71" s="31" t="s">
        <v>595</v>
      </c>
      <c r="D71" s="29" t="s">
        <v>648</v>
      </c>
      <c r="E71" s="21" t="s">
        <v>649</v>
      </c>
      <c r="F71" s="55" t="s">
        <v>309</v>
      </c>
      <c r="G71" s="57">
        <v>4</v>
      </c>
      <c r="H71" s="58">
        <v>180000</v>
      </c>
      <c r="I71" s="58">
        <v>720000</v>
      </c>
    </row>
    <row r="72" ht="19.5" customHeight="1" spans="1:9">
      <c r="A72" s="56" t="s">
        <v>189</v>
      </c>
      <c r="B72" s="31" t="s">
        <v>70</v>
      </c>
      <c r="C72" s="31" t="s">
        <v>595</v>
      </c>
      <c r="D72" s="29" t="s">
        <v>648</v>
      </c>
      <c r="E72" s="21" t="s">
        <v>649</v>
      </c>
      <c r="F72" s="55" t="s">
        <v>309</v>
      </c>
      <c r="G72" s="57">
        <v>4</v>
      </c>
      <c r="H72" s="58">
        <v>40000</v>
      </c>
      <c r="I72" s="58">
        <v>160000</v>
      </c>
    </row>
    <row r="73" ht="19.5" customHeight="1" spans="1:9">
      <c r="A73" s="56" t="s">
        <v>189</v>
      </c>
      <c r="B73" s="31" t="s">
        <v>70</v>
      </c>
      <c r="C73" s="31" t="s">
        <v>595</v>
      </c>
      <c r="D73" s="29" t="s">
        <v>648</v>
      </c>
      <c r="E73" s="21" t="s">
        <v>649</v>
      </c>
      <c r="F73" s="55" t="s">
        <v>309</v>
      </c>
      <c r="G73" s="57">
        <v>1</v>
      </c>
      <c r="H73" s="58">
        <v>180000</v>
      </c>
      <c r="I73" s="58">
        <v>180000</v>
      </c>
    </row>
    <row r="74" ht="19.5" customHeight="1" spans="1:9">
      <c r="A74" s="56" t="s">
        <v>189</v>
      </c>
      <c r="B74" s="31" t="s">
        <v>70</v>
      </c>
      <c r="C74" s="31" t="s">
        <v>595</v>
      </c>
      <c r="D74" s="29" t="s">
        <v>648</v>
      </c>
      <c r="E74" s="21" t="s">
        <v>649</v>
      </c>
      <c r="F74" s="55" t="s">
        <v>309</v>
      </c>
      <c r="G74" s="57">
        <v>2</v>
      </c>
      <c r="H74" s="58">
        <v>4000</v>
      </c>
      <c r="I74" s="58">
        <v>8000</v>
      </c>
    </row>
    <row r="75" ht="19.5" customHeight="1" spans="1:9">
      <c r="A75" s="56" t="s">
        <v>189</v>
      </c>
      <c r="B75" s="31" t="s">
        <v>70</v>
      </c>
      <c r="C75" s="31" t="s">
        <v>595</v>
      </c>
      <c r="D75" s="29" t="s">
        <v>648</v>
      </c>
      <c r="E75" s="21" t="s">
        <v>649</v>
      </c>
      <c r="F75" s="55" t="s">
        <v>309</v>
      </c>
      <c r="G75" s="57">
        <v>1</v>
      </c>
      <c r="H75" s="58">
        <v>4000</v>
      </c>
      <c r="I75" s="58">
        <v>4000</v>
      </c>
    </row>
    <row r="76" ht="19.5" customHeight="1" spans="1:9">
      <c r="A76" s="56" t="s">
        <v>189</v>
      </c>
      <c r="B76" s="31" t="s">
        <v>70</v>
      </c>
      <c r="C76" s="31" t="s">
        <v>595</v>
      </c>
      <c r="D76" s="29" t="s">
        <v>648</v>
      </c>
      <c r="E76" s="21" t="s">
        <v>649</v>
      </c>
      <c r="F76" s="55" t="s">
        <v>309</v>
      </c>
      <c r="G76" s="57">
        <v>6</v>
      </c>
      <c r="H76" s="58">
        <v>40000</v>
      </c>
      <c r="I76" s="58">
        <v>240000</v>
      </c>
    </row>
    <row r="77" ht="19.5" customHeight="1" spans="1:9">
      <c r="A77" s="56" t="s">
        <v>189</v>
      </c>
      <c r="B77" s="31" t="s">
        <v>70</v>
      </c>
      <c r="C77" s="31" t="s">
        <v>595</v>
      </c>
      <c r="D77" s="29" t="s">
        <v>650</v>
      </c>
      <c r="E77" s="21" t="s">
        <v>651</v>
      </c>
      <c r="F77" s="55" t="s">
        <v>309</v>
      </c>
      <c r="G77" s="57">
        <v>1</v>
      </c>
      <c r="H77" s="58">
        <v>30000</v>
      </c>
      <c r="I77" s="58">
        <v>30000</v>
      </c>
    </row>
    <row r="78" ht="19.5" customHeight="1" spans="1:9">
      <c r="A78" s="56" t="s">
        <v>189</v>
      </c>
      <c r="B78" s="31" t="s">
        <v>70</v>
      </c>
      <c r="C78" s="31" t="s">
        <v>595</v>
      </c>
      <c r="D78" s="29" t="s">
        <v>652</v>
      </c>
      <c r="E78" s="21" t="s">
        <v>653</v>
      </c>
      <c r="F78" s="55" t="s">
        <v>309</v>
      </c>
      <c r="G78" s="57">
        <v>1</v>
      </c>
      <c r="H78" s="58">
        <v>10000</v>
      </c>
      <c r="I78" s="58">
        <v>10000</v>
      </c>
    </row>
    <row r="79" ht="19.5" customHeight="1" spans="1:9">
      <c r="A79" s="56" t="s">
        <v>189</v>
      </c>
      <c r="B79" s="31" t="s">
        <v>70</v>
      </c>
      <c r="C79" s="31" t="s">
        <v>595</v>
      </c>
      <c r="D79" s="29" t="s">
        <v>652</v>
      </c>
      <c r="E79" s="21" t="s">
        <v>653</v>
      </c>
      <c r="F79" s="55" t="s">
        <v>309</v>
      </c>
      <c r="G79" s="57">
        <v>3</v>
      </c>
      <c r="H79" s="58">
        <v>3000</v>
      </c>
      <c r="I79" s="58">
        <v>9000</v>
      </c>
    </row>
    <row r="80" ht="19.5" customHeight="1" spans="1:9">
      <c r="A80" s="56" t="s">
        <v>189</v>
      </c>
      <c r="B80" s="31" t="s">
        <v>70</v>
      </c>
      <c r="C80" s="31" t="s">
        <v>595</v>
      </c>
      <c r="D80" s="29" t="s">
        <v>652</v>
      </c>
      <c r="E80" s="21" t="s">
        <v>653</v>
      </c>
      <c r="F80" s="55" t="s">
        <v>309</v>
      </c>
      <c r="G80" s="57">
        <v>6</v>
      </c>
      <c r="H80" s="58">
        <v>3000</v>
      </c>
      <c r="I80" s="58">
        <v>18000</v>
      </c>
    </row>
    <row r="81" ht="19.5" customHeight="1" spans="1:9">
      <c r="A81" s="56" t="s">
        <v>189</v>
      </c>
      <c r="B81" s="31" t="s">
        <v>70</v>
      </c>
      <c r="C81" s="31" t="s">
        <v>595</v>
      </c>
      <c r="D81" s="29" t="s">
        <v>652</v>
      </c>
      <c r="E81" s="21" t="s">
        <v>653</v>
      </c>
      <c r="F81" s="55" t="s">
        <v>309</v>
      </c>
      <c r="G81" s="57">
        <v>1</v>
      </c>
      <c r="H81" s="58">
        <v>2000</v>
      </c>
      <c r="I81" s="58">
        <v>2000</v>
      </c>
    </row>
    <row r="82" ht="19.5" customHeight="1" spans="1:9">
      <c r="A82" s="56" t="s">
        <v>189</v>
      </c>
      <c r="B82" s="31" t="s">
        <v>70</v>
      </c>
      <c r="C82" s="31" t="s">
        <v>595</v>
      </c>
      <c r="D82" s="29" t="s">
        <v>652</v>
      </c>
      <c r="E82" s="21" t="s">
        <v>653</v>
      </c>
      <c r="F82" s="55" t="s">
        <v>309</v>
      </c>
      <c r="G82" s="57">
        <v>5</v>
      </c>
      <c r="H82" s="58">
        <v>20000</v>
      </c>
      <c r="I82" s="58">
        <v>100000</v>
      </c>
    </row>
    <row r="83" ht="19.5" customHeight="1" spans="1:9">
      <c r="A83" s="56" t="s">
        <v>189</v>
      </c>
      <c r="B83" s="31" t="s">
        <v>70</v>
      </c>
      <c r="C83" s="31" t="s">
        <v>595</v>
      </c>
      <c r="D83" s="29" t="s">
        <v>652</v>
      </c>
      <c r="E83" s="21" t="s">
        <v>653</v>
      </c>
      <c r="F83" s="55" t="s">
        <v>309</v>
      </c>
      <c r="G83" s="57">
        <v>5</v>
      </c>
      <c r="H83" s="58">
        <v>6000</v>
      </c>
      <c r="I83" s="58">
        <v>30000</v>
      </c>
    </row>
    <row r="84" ht="19.5" customHeight="1" spans="1:9">
      <c r="A84" s="56" t="s">
        <v>189</v>
      </c>
      <c r="B84" s="31" t="s">
        <v>70</v>
      </c>
      <c r="C84" s="31" t="s">
        <v>595</v>
      </c>
      <c r="D84" s="29" t="s">
        <v>652</v>
      </c>
      <c r="E84" s="21" t="s">
        <v>653</v>
      </c>
      <c r="F84" s="55" t="s">
        <v>309</v>
      </c>
      <c r="G84" s="57">
        <v>5</v>
      </c>
      <c r="H84" s="58">
        <v>10000</v>
      </c>
      <c r="I84" s="58">
        <v>50000</v>
      </c>
    </row>
    <row r="85" ht="19.5" customHeight="1" spans="1:9">
      <c r="A85" s="56" t="s">
        <v>189</v>
      </c>
      <c r="B85" s="31" t="s">
        <v>70</v>
      </c>
      <c r="C85" s="31" t="s">
        <v>595</v>
      </c>
      <c r="D85" s="29" t="s">
        <v>652</v>
      </c>
      <c r="E85" s="21" t="s">
        <v>653</v>
      </c>
      <c r="F85" s="55" t="s">
        <v>309</v>
      </c>
      <c r="G85" s="57">
        <v>2</v>
      </c>
      <c r="H85" s="58">
        <v>50000</v>
      </c>
      <c r="I85" s="58">
        <v>100000</v>
      </c>
    </row>
    <row r="86" ht="19.5" customHeight="1" spans="1:9">
      <c r="A86" s="56" t="s">
        <v>189</v>
      </c>
      <c r="B86" s="31" t="s">
        <v>70</v>
      </c>
      <c r="C86" s="31" t="s">
        <v>595</v>
      </c>
      <c r="D86" s="29" t="s">
        <v>652</v>
      </c>
      <c r="E86" s="21" t="s">
        <v>653</v>
      </c>
      <c r="F86" s="55" t="s">
        <v>309</v>
      </c>
      <c r="G86" s="57">
        <v>1</v>
      </c>
      <c r="H86" s="58">
        <v>9000</v>
      </c>
      <c r="I86" s="58">
        <v>9000</v>
      </c>
    </row>
    <row r="87" ht="19.5" customHeight="1" spans="1:9">
      <c r="A87" s="56" t="s">
        <v>189</v>
      </c>
      <c r="B87" s="31" t="s">
        <v>70</v>
      </c>
      <c r="C87" s="31" t="s">
        <v>595</v>
      </c>
      <c r="D87" s="29" t="s">
        <v>652</v>
      </c>
      <c r="E87" s="21" t="s">
        <v>653</v>
      </c>
      <c r="F87" s="55" t="s">
        <v>309</v>
      </c>
      <c r="G87" s="57">
        <v>5</v>
      </c>
      <c r="H87" s="58">
        <v>6000</v>
      </c>
      <c r="I87" s="58">
        <v>30000</v>
      </c>
    </row>
    <row r="88" ht="19.5" customHeight="1" spans="1:9">
      <c r="A88" s="56" t="s">
        <v>189</v>
      </c>
      <c r="B88" s="31" t="s">
        <v>70</v>
      </c>
      <c r="C88" s="31" t="s">
        <v>595</v>
      </c>
      <c r="D88" s="29" t="s">
        <v>652</v>
      </c>
      <c r="E88" s="21" t="s">
        <v>653</v>
      </c>
      <c r="F88" s="55" t="s">
        <v>343</v>
      </c>
      <c r="G88" s="57">
        <v>2</v>
      </c>
      <c r="H88" s="58">
        <v>2000</v>
      </c>
      <c r="I88" s="58">
        <v>4000</v>
      </c>
    </row>
    <row r="89" ht="19.5" customHeight="1" spans="1:9">
      <c r="A89" s="56" t="s">
        <v>189</v>
      </c>
      <c r="B89" s="31" t="s">
        <v>70</v>
      </c>
      <c r="C89" s="31" t="s">
        <v>595</v>
      </c>
      <c r="D89" s="29" t="s">
        <v>654</v>
      </c>
      <c r="E89" s="21" t="s">
        <v>655</v>
      </c>
      <c r="F89" s="55" t="s">
        <v>309</v>
      </c>
      <c r="G89" s="57">
        <v>1</v>
      </c>
      <c r="H89" s="58">
        <v>160000</v>
      </c>
      <c r="I89" s="58">
        <v>160000</v>
      </c>
    </row>
    <row r="90" ht="19.5" customHeight="1" spans="1:9">
      <c r="A90" s="56" t="s">
        <v>189</v>
      </c>
      <c r="B90" s="31" t="s">
        <v>70</v>
      </c>
      <c r="C90" s="31" t="s">
        <v>595</v>
      </c>
      <c r="D90" s="29" t="s">
        <v>656</v>
      </c>
      <c r="E90" s="21" t="s">
        <v>476</v>
      </c>
      <c r="F90" s="55" t="s">
        <v>444</v>
      </c>
      <c r="G90" s="57">
        <v>1</v>
      </c>
      <c r="H90" s="58">
        <v>12000</v>
      </c>
      <c r="I90" s="58">
        <v>12000</v>
      </c>
    </row>
    <row r="91" ht="19.5" customHeight="1" spans="1:9">
      <c r="A91" s="56" t="s">
        <v>189</v>
      </c>
      <c r="B91" s="31" t="s">
        <v>70</v>
      </c>
      <c r="C91" s="31" t="s">
        <v>595</v>
      </c>
      <c r="D91" s="29" t="s">
        <v>656</v>
      </c>
      <c r="E91" s="21" t="s">
        <v>476</v>
      </c>
      <c r="F91" s="55" t="s">
        <v>343</v>
      </c>
      <c r="G91" s="57">
        <v>2</v>
      </c>
      <c r="H91" s="58">
        <v>6000</v>
      </c>
      <c r="I91" s="58">
        <v>12000</v>
      </c>
    </row>
    <row r="92" ht="19.5" customHeight="1" spans="1:9">
      <c r="A92" s="56" t="s">
        <v>189</v>
      </c>
      <c r="B92" s="31" t="s">
        <v>70</v>
      </c>
      <c r="C92" s="31" t="s">
        <v>595</v>
      </c>
      <c r="D92" s="29" t="s">
        <v>656</v>
      </c>
      <c r="E92" s="21" t="s">
        <v>476</v>
      </c>
      <c r="F92" s="55" t="s">
        <v>444</v>
      </c>
      <c r="G92" s="57">
        <v>2</v>
      </c>
      <c r="H92" s="58">
        <v>2500</v>
      </c>
      <c r="I92" s="58">
        <v>5000</v>
      </c>
    </row>
    <row r="93" ht="19.5" customHeight="1" spans="1:9">
      <c r="A93" s="56" t="s">
        <v>189</v>
      </c>
      <c r="B93" s="31" t="s">
        <v>70</v>
      </c>
      <c r="C93" s="31" t="s">
        <v>595</v>
      </c>
      <c r="D93" s="29" t="s">
        <v>657</v>
      </c>
      <c r="E93" s="21" t="s">
        <v>658</v>
      </c>
      <c r="F93" s="55" t="s">
        <v>309</v>
      </c>
      <c r="G93" s="57">
        <v>1</v>
      </c>
      <c r="H93" s="58">
        <v>5000</v>
      </c>
      <c r="I93" s="58">
        <v>5000</v>
      </c>
    </row>
    <row r="94" ht="19.5" customHeight="1" spans="1:9">
      <c r="A94" s="56" t="s">
        <v>189</v>
      </c>
      <c r="B94" s="31" t="s">
        <v>70</v>
      </c>
      <c r="C94" s="31" t="s">
        <v>595</v>
      </c>
      <c r="D94" s="29" t="s">
        <v>659</v>
      </c>
      <c r="E94" s="21" t="s">
        <v>660</v>
      </c>
      <c r="F94" s="55" t="s">
        <v>309</v>
      </c>
      <c r="G94" s="57">
        <v>1</v>
      </c>
      <c r="H94" s="58">
        <v>8000</v>
      </c>
      <c r="I94" s="58">
        <v>8000</v>
      </c>
    </row>
    <row r="95" ht="19.5" customHeight="1" spans="1:9">
      <c r="A95" s="56" t="s">
        <v>189</v>
      </c>
      <c r="B95" s="31" t="s">
        <v>70</v>
      </c>
      <c r="C95" s="31" t="s">
        <v>661</v>
      </c>
      <c r="D95" s="29" t="s">
        <v>662</v>
      </c>
      <c r="E95" s="21" t="s">
        <v>663</v>
      </c>
      <c r="F95" s="55" t="s">
        <v>409</v>
      </c>
      <c r="G95" s="57">
        <v>1000</v>
      </c>
      <c r="H95" s="58">
        <v>30</v>
      </c>
      <c r="I95" s="58">
        <v>30000</v>
      </c>
    </row>
    <row r="96" ht="19.5" customHeight="1" spans="1:9">
      <c r="A96" s="56" t="s">
        <v>189</v>
      </c>
      <c r="B96" s="31" t="s">
        <v>70</v>
      </c>
      <c r="C96" s="31" t="s">
        <v>664</v>
      </c>
      <c r="D96" s="29" t="s">
        <v>665</v>
      </c>
      <c r="E96" s="21" t="s">
        <v>666</v>
      </c>
      <c r="F96" s="55" t="s">
        <v>444</v>
      </c>
      <c r="G96" s="57">
        <v>15</v>
      </c>
      <c r="H96" s="58">
        <v>1500</v>
      </c>
      <c r="I96" s="58">
        <v>22500</v>
      </c>
    </row>
    <row r="97" ht="19.5" customHeight="1" spans="1:9">
      <c r="A97" s="56" t="s">
        <v>189</v>
      </c>
      <c r="B97" s="31" t="s">
        <v>70</v>
      </c>
      <c r="C97" s="31" t="s">
        <v>664</v>
      </c>
      <c r="D97" s="29" t="s">
        <v>665</v>
      </c>
      <c r="E97" s="21" t="s">
        <v>666</v>
      </c>
      <c r="F97" s="55" t="s">
        <v>444</v>
      </c>
      <c r="G97" s="57">
        <v>2</v>
      </c>
      <c r="H97" s="58">
        <v>1500</v>
      </c>
      <c r="I97" s="58">
        <v>3000</v>
      </c>
    </row>
    <row r="98" ht="19.5" customHeight="1" spans="1:9">
      <c r="A98" s="56" t="s">
        <v>189</v>
      </c>
      <c r="B98" s="31" t="s">
        <v>70</v>
      </c>
      <c r="C98" s="31" t="s">
        <v>664</v>
      </c>
      <c r="D98" s="29" t="s">
        <v>665</v>
      </c>
      <c r="E98" s="21" t="s">
        <v>666</v>
      </c>
      <c r="F98" s="55" t="s">
        <v>444</v>
      </c>
      <c r="G98" s="57">
        <v>4</v>
      </c>
      <c r="H98" s="58">
        <v>1500</v>
      </c>
      <c r="I98" s="58">
        <v>6000</v>
      </c>
    </row>
    <row r="99" ht="19.5" customHeight="1" spans="1:9">
      <c r="A99" s="56" t="s">
        <v>189</v>
      </c>
      <c r="B99" s="31" t="s">
        <v>70</v>
      </c>
      <c r="C99" s="31" t="s">
        <v>664</v>
      </c>
      <c r="D99" s="29" t="s">
        <v>665</v>
      </c>
      <c r="E99" s="21" t="s">
        <v>666</v>
      </c>
      <c r="F99" s="55" t="s">
        <v>444</v>
      </c>
      <c r="G99" s="57">
        <v>5</v>
      </c>
      <c r="H99" s="58">
        <v>10000</v>
      </c>
      <c r="I99" s="58">
        <v>50000</v>
      </c>
    </row>
    <row r="100" ht="19.5" customHeight="1" spans="1:9">
      <c r="A100" s="56" t="s">
        <v>189</v>
      </c>
      <c r="B100" s="31" t="s">
        <v>70</v>
      </c>
      <c r="C100" s="31" t="s">
        <v>664</v>
      </c>
      <c r="D100" s="29" t="s">
        <v>667</v>
      </c>
      <c r="E100" s="21" t="s">
        <v>506</v>
      </c>
      <c r="F100" s="55" t="s">
        <v>444</v>
      </c>
      <c r="G100" s="57">
        <v>10</v>
      </c>
      <c r="H100" s="58">
        <v>900</v>
      </c>
      <c r="I100" s="58">
        <v>9000</v>
      </c>
    </row>
    <row r="101" ht="19.5" customHeight="1" spans="1:9">
      <c r="A101" s="56" t="s">
        <v>189</v>
      </c>
      <c r="B101" s="31" t="s">
        <v>70</v>
      </c>
      <c r="C101" s="31" t="s">
        <v>664</v>
      </c>
      <c r="D101" s="29" t="s">
        <v>668</v>
      </c>
      <c r="E101" s="21" t="s">
        <v>669</v>
      </c>
      <c r="F101" s="55" t="s">
        <v>343</v>
      </c>
      <c r="G101" s="57">
        <v>1</v>
      </c>
      <c r="H101" s="58">
        <v>1800</v>
      </c>
      <c r="I101" s="58">
        <v>1800</v>
      </c>
    </row>
    <row r="102" ht="19.5" customHeight="1" spans="1:9">
      <c r="A102" s="56" t="s">
        <v>189</v>
      </c>
      <c r="B102" s="31" t="s">
        <v>70</v>
      </c>
      <c r="C102" s="31" t="s">
        <v>664</v>
      </c>
      <c r="D102" s="29" t="s">
        <v>670</v>
      </c>
      <c r="E102" s="21" t="s">
        <v>671</v>
      </c>
      <c r="F102" s="55" t="s">
        <v>444</v>
      </c>
      <c r="G102" s="57">
        <v>3</v>
      </c>
      <c r="H102" s="58">
        <v>500</v>
      </c>
      <c r="I102" s="58">
        <v>1500</v>
      </c>
    </row>
    <row r="103" ht="19.5" customHeight="1" spans="1:9">
      <c r="A103" s="56" t="s">
        <v>189</v>
      </c>
      <c r="B103" s="31" t="s">
        <v>70</v>
      </c>
      <c r="C103" s="31" t="s">
        <v>664</v>
      </c>
      <c r="D103" s="29" t="s">
        <v>672</v>
      </c>
      <c r="E103" s="21" t="s">
        <v>549</v>
      </c>
      <c r="F103" s="55" t="s">
        <v>492</v>
      </c>
      <c r="G103" s="57">
        <v>10</v>
      </c>
      <c r="H103" s="58">
        <v>500</v>
      </c>
      <c r="I103" s="58">
        <v>5000</v>
      </c>
    </row>
    <row r="104" ht="19.5" customHeight="1" spans="1:9">
      <c r="A104" s="56" t="s">
        <v>189</v>
      </c>
      <c r="B104" s="31" t="s">
        <v>70</v>
      </c>
      <c r="C104" s="31" t="s">
        <v>664</v>
      </c>
      <c r="D104" s="29" t="s">
        <v>672</v>
      </c>
      <c r="E104" s="21" t="s">
        <v>549</v>
      </c>
      <c r="F104" s="55" t="s">
        <v>492</v>
      </c>
      <c r="G104" s="57">
        <v>4</v>
      </c>
      <c r="H104" s="58">
        <v>200</v>
      </c>
      <c r="I104" s="58">
        <v>800</v>
      </c>
    </row>
    <row r="105" ht="19.5" customHeight="1" spans="1:9">
      <c r="A105" s="56" t="s">
        <v>189</v>
      </c>
      <c r="B105" s="31" t="s">
        <v>70</v>
      </c>
      <c r="C105" s="31" t="s">
        <v>664</v>
      </c>
      <c r="D105" s="29" t="s">
        <v>672</v>
      </c>
      <c r="E105" s="21" t="s">
        <v>549</v>
      </c>
      <c r="F105" s="55" t="s">
        <v>492</v>
      </c>
      <c r="G105" s="57">
        <v>109</v>
      </c>
      <c r="H105" s="58">
        <v>300</v>
      </c>
      <c r="I105" s="58">
        <v>32700</v>
      </c>
    </row>
    <row r="106" ht="19.5" customHeight="1" spans="1:9">
      <c r="A106" s="56" t="s">
        <v>189</v>
      </c>
      <c r="B106" s="31" t="s">
        <v>70</v>
      </c>
      <c r="C106" s="31" t="s">
        <v>664</v>
      </c>
      <c r="D106" s="29" t="s">
        <v>673</v>
      </c>
      <c r="E106" s="21" t="s">
        <v>552</v>
      </c>
      <c r="F106" s="55" t="s">
        <v>492</v>
      </c>
      <c r="G106" s="57">
        <v>15</v>
      </c>
      <c r="H106" s="58">
        <v>500</v>
      </c>
      <c r="I106" s="58">
        <v>7500</v>
      </c>
    </row>
    <row r="107" ht="19.5" customHeight="1" spans="1:9">
      <c r="A107" s="56" t="s">
        <v>189</v>
      </c>
      <c r="B107" s="31" t="s">
        <v>70</v>
      </c>
      <c r="C107" s="31" t="s">
        <v>664</v>
      </c>
      <c r="D107" s="29" t="s">
        <v>674</v>
      </c>
      <c r="E107" s="21" t="s">
        <v>491</v>
      </c>
      <c r="F107" s="55" t="s">
        <v>492</v>
      </c>
      <c r="G107" s="57">
        <v>10</v>
      </c>
      <c r="H107" s="58">
        <v>400</v>
      </c>
      <c r="I107" s="58">
        <v>4000</v>
      </c>
    </row>
    <row r="108" ht="19.5" customHeight="1" spans="1:9">
      <c r="A108" s="56" t="s">
        <v>189</v>
      </c>
      <c r="B108" s="31" t="s">
        <v>70</v>
      </c>
      <c r="C108" s="31" t="s">
        <v>664</v>
      </c>
      <c r="D108" s="29" t="s">
        <v>675</v>
      </c>
      <c r="E108" s="21" t="s">
        <v>499</v>
      </c>
      <c r="F108" s="55" t="s">
        <v>471</v>
      </c>
      <c r="G108" s="57">
        <v>1</v>
      </c>
      <c r="H108" s="58">
        <v>2000</v>
      </c>
      <c r="I108" s="58">
        <v>2000</v>
      </c>
    </row>
    <row r="109" ht="19.5" customHeight="1" spans="1:9">
      <c r="A109" s="56" t="s">
        <v>189</v>
      </c>
      <c r="B109" s="31" t="s">
        <v>70</v>
      </c>
      <c r="C109" s="31" t="s">
        <v>664</v>
      </c>
      <c r="D109" s="29" t="s">
        <v>675</v>
      </c>
      <c r="E109" s="21" t="s">
        <v>499</v>
      </c>
      <c r="F109" s="55" t="s">
        <v>471</v>
      </c>
      <c r="G109" s="57">
        <v>1</v>
      </c>
      <c r="H109" s="58">
        <v>2000</v>
      </c>
      <c r="I109" s="58">
        <v>2000</v>
      </c>
    </row>
    <row r="110" ht="19.5" customHeight="1" spans="1:9">
      <c r="A110" s="56" t="s">
        <v>189</v>
      </c>
      <c r="B110" s="31" t="s">
        <v>70</v>
      </c>
      <c r="C110" s="31" t="s">
        <v>664</v>
      </c>
      <c r="D110" s="29" t="s">
        <v>676</v>
      </c>
      <c r="E110" s="21" t="s">
        <v>677</v>
      </c>
      <c r="F110" s="55" t="s">
        <v>471</v>
      </c>
      <c r="G110" s="57">
        <v>5</v>
      </c>
      <c r="H110" s="58">
        <v>3000</v>
      </c>
      <c r="I110" s="58">
        <v>15000</v>
      </c>
    </row>
    <row r="111" ht="19.5" customHeight="1" spans="1:9">
      <c r="A111" s="56" t="s">
        <v>189</v>
      </c>
      <c r="B111" s="31" t="s">
        <v>70</v>
      </c>
      <c r="C111" s="31" t="s">
        <v>664</v>
      </c>
      <c r="D111" s="29" t="s">
        <v>678</v>
      </c>
      <c r="E111" s="21" t="s">
        <v>507</v>
      </c>
      <c r="F111" s="55" t="s">
        <v>343</v>
      </c>
      <c r="G111" s="57">
        <v>1</v>
      </c>
      <c r="H111" s="58">
        <v>1200</v>
      </c>
      <c r="I111" s="58">
        <v>1200</v>
      </c>
    </row>
    <row r="112" ht="19.5" customHeight="1" spans="1:9">
      <c r="A112" s="56" t="s">
        <v>189</v>
      </c>
      <c r="B112" s="31" t="s">
        <v>70</v>
      </c>
      <c r="C112" s="31" t="s">
        <v>664</v>
      </c>
      <c r="D112" s="29" t="s">
        <v>678</v>
      </c>
      <c r="E112" s="21" t="s">
        <v>507</v>
      </c>
      <c r="F112" s="55" t="s">
        <v>343</v>
      </c>
      <c r="G112" s="57">
        <v>10</v>
      </c>
      <c r="H112" s="58">
        <v>900</v>
      </c>
      <c r="I112" s="58">
        <v>9000</v>
      </c>
    </row>
    <row r="113" ht="19.5" customHeight="1" spans="1:9">
      <c r="A113" s="56" t="s">
        <v>189</v>
      </c>
      <c r="B113" s="31" t="s">
        <v>70</v>
      </c>
      <c r="C113" s="31" t="s">
        <v>664</v>
      </c>
      <c r="D113" s="29" t="s">
        <v>678</v>
      </c>
      <c r="E113" s="21" t="s">
        <v>507</v>
      </c>
      <c r="F113" s="55" t="s">
        <v>343</v>
      </c>
      <c r="G113" s="57">
        <v>3</v>
      </c>
      <c r="H113" s="58">
        <v>1000</v>
      </c>
      <c r="I113" s="58">
        <v>3000</v>
      </c>
    </row>
    <row r="114" ht="19.5" customHeight="1" spans="1:9">
      <c r="A114" s="56" t="s">
        <v>189</v>
      </c>
      <c r="B114" s="31" t="s">
        <v>70</v>
      </c>
      <c r="C114" s="31" t="s">
        <v>664</v>
      </c>
      <c r="D114" s="29" t="s">
        <v>679</v>
      </c>
      <c r="E114" s="21" t="s">
        <v>680</v>
      </c>
      <c r="F114" s="55" t="s">
        <v>343</v>
      </c>
      <c r="G114" s="57">
        <v>1</v>
      </c>
      <c r="H114" s="58">
        <v>3000</v>
      </c>
      <c r="I114" s="58">
        <v>3000</v>
      </c>
    </row>
    <row r="115" ht="19.5" customHeight="1" spans="1:9">
      <c r="A115" s="56" t="s">
        <v>189</v>
      </c>
      <c r="B115" s="31" t="s">
        <v>70</v>
      </c>
      <c r="C115" s="31" t="s">
        <v>664</v>
      </c>
      <c r="D115" s="29" t="s">
        <v>679</v>
      </c>
      <c r="E115" s="21" t="s">
        <v>680</v>
      </c>
      <c r="F115" s="55" t="s">
        <v>343</v>
      </c>
      <c r="G115" s="57">
        <v>1</v>
      </c>
      <c r="H115" s="58">
        <v>1500</v>
      </c>
      <c r="I115" s="58">
        <v>1500</v>
      </c>
    </row>
    <row r="116" ht="19.5" customHeight="1" spans="1:9">
      <c r="A116" s="56" t="s">
        <v>189</v>
      </c>
      <c r="B116" s="31" t="s">
        <v>70</v>
      </c>
      <c r="C116" s="31" t="s">
        <v>664</v>
      </c>
      <c r="D116" s="29" t="s">
        <v>679</v>
      </c>
      <c r="E116" s="21" t="s">
        <v>680</v>
      </c>
      <c r="F116" s="55" t="s">
        <v>343</v>
      </c>
      <c r="G116" s="57">
        <v>24</v>
      </c>
      <c r="H116" s="58">
        <v>500</v>
      </c>
      <c r="I116" s="58">
        <v>12000</v>
      </c>
    </row>
    <row r="117" ht="19.5" customHeight="1" spans="1:9">
      <c r="A117" s="56" t="s">
        <v>189</v>
      </c>
      <c r="B117" s="31" t="s">
        <v>70</v>
      </c>
      <c r="C117" s="31" t="s">
        <v>664</v>
      </c>
      <c r="D117" s="29" t="s">
        <v>679</v>
      </c>
      <c r="E117" s="21" t="s">
        <v>680</v>
      </c>
      <c r="F117" s="55" t="s">
        <v>343</v>
      </c>
      <c r="G117" s="57">
        <v>1</v>
      </c>
      <c r="H117" s="58">
        <v>1000</v>
      </c>
      <c r="I117" s="58">
        <v>1000</v>
      </c>
    </row>
    <row r="118" ht="19.5" customHeight="1" spans="1:9">
      <c r="A118" s="56" t="s">
        <v>189</v>
      </c>
      <c r="B118" s="31" t="s">
        <v>70</v>
      </c>
      <c r="C118" s="31" t="s">
        <v>664</v>
      </c>
      <c r="D118" s="29" t="s">
        <v>679</v>
      </c>
      <c r="E118" s="21" t="s">
        <v>680</v>
      </c>
      <c r="F118" s="55" t="s">
        <v>343</v>
      </c>
      <c r="G118" s="57">
        <v>25</v>
      </c>
      <c r="H118" s="58">
        <v>950</v>
      </c>
      <c r="I118" s="58">
        <v>23750</v>
      </c>
    </row>
    <row r="119" ht="19.5" customHeight="1" spans="1:9">
      <c r="A119" s="56" t="s">
        <v>189</v>
      </c>
      <c r="B119" s="31" t="s">
        <v>70</v>
      </c>
      <c r="C119" s="31" t="s">
        <v>664</v>
      </c>
      <c r="D119" s="29" t="s">
        <v>679</v>
      </c>
      <c r="E119" s="21" t="s">
        <v>680</v>
      </c>
      <c r="F119" s="55" t="s">
        <v>343</v>
      </c>
      <c r="G119" s="57">
        <v>4</v>
      </c>
      <c r="H119" s="58">
        <v>3000</v>
      </c>
      <c r="I119" s="58">
        <v>12000</v>
      </c>
    </row>
    <row r="120" ht="19.5" customHeight="1" spans="1:9">
      <c r="A120" s="56" t="s">
        <v>189</v>
      </c>
      <c r="B120" s="31" t="s">
        <v>70</v>
      </c>
      <c r="C120" s="31" t="s">
        <v>664</v>
      </c>
      <c r="D120" s="29" t="s">
        <v>679</v>
      </c>
      <c r="E120" s="21" t="s">
        <v>680</v>
      </c>
      <c r="F120" s="55" t="s">
        <v>343</v>
      </c>
      <c r="G120" s="57">
        <v>1</v>
      </c>
      <c r="H120" s="58">
        <v>1500</v>
      </c>
      <c r="I120" s="58">
        <v>1500</v>
      </c>
    </row>
    <row r="121" ht="19.5" customHeight="1" spans="1:9">
      <c r="A121" s="56" t="s">
        <v>189</v>
      </c>
      <c r="B121" s="31" t="s">
        <v>70</v>
      </c>
      <c r="C121" s="31" t="s">
        <v>664</v>
      </c>
      <c r="D121" s="29" t="s">
        <v>679</v>
      </c>
      <c r="E121" s="21" t="s">
        <v>680</v>
      </c>
      <c r="F121" s="55" t="s">
        <v>343</v>
      </c>
      <c r="G121" s="57">
        <v>2</v>
      </c>
      <c r="H121" s="58">
        <v>8750</v>
      </c>
      <c r="I121" s="58">
        <v>17500</v>
      </c>
    </row>
    <row r="122" ht="19.5" customHeight="1" spans="1:9">
      <c r="A122" s="56" t="s">
        <v>189</v>
      </c>
      <c r="B122" s="31" t="s">
        <v>70</v>
      </c>
      <c r="C122" s="31" t="s">
        <v>664</v>
      </c>
      <c r="D122" s="29" t="s">
        <v>679</v>
      </c>
      <c r="E122" s="21" t="s">
        <v>680</v>
      </c>
      <c r="F122" s="55" t="s">
        <v>343</v>
      </c>
      <c r="G122" s="57">
        <v>5</v>
      </c>
      <c r="H122" s="58">
        <v>600</v>
      </c>
      <c r="I122" s="58">
        <v>3000</v>
      </c>
    </row>
    <row r="123" ht="19.5" customHeight="1" spans="1:9">
      <c r="A123" s="56" t="s">
        <v>189</v>
      </c>
      <c r="B123" s="31" t="s">
        <v>70</v>
      </c>
      <c r="C123" s="31" t="s">
        <v>664</v>
      </c>
      <c r="D123" s="29" t="s">
        <v>679</v>
      </c>
      <c r="E123" s="21" t="s">
        <v>680</v>
      </c>
      <c r="F123" s="55" t="s">
        <v>343</v>
      </c>
      <c r="G123" s="57">
        <v>126</v>
      </c>
      <c r="H123" s="58">
        <v>450</v>
      </c>
      <c r="I123" s="58">
        <v>56700</v>
      </c>
    </row>
    <row r="124" ht="19.5" customHeight="1" spans="1:9">
      <c r="A124" s="56" t="s">
        <v>189</v>
      </c>
      <c r="B124" s="31" t="s">
        <v>70</v>
      </c>
      <c r="C124" s="31" t="s">
        <v>664</v>
      </c>
      <c r="D124" s="29" t="s">
        <v>679</v>
      </c>
      <c r="E124" s="21" t="s">
        <v>680</v>
      </c>
      <c r="F124" s="55" t="s">
        <v>343</v>
      </c>
      <c r="G124" s="57">
        <v>1</v>
      </c>
      <c r="H124" s="58">
        <v>3000</v>
      </c>
      <c r="I124" s="58">
        <v>3000</v>
      </c>
    </row>
    <row r="125" ht="19.5" customHeight="1" spans="1:9">
      <c r="A125" s="56" t="s">
        <v>189</v>
      </c>
      <c r="B125" s="31" t="s">
        <v>70</v>
      </c>
      <c r="C125" s="31" t="s">
        <v>664</v>
      </c>
      <c r="D125" s="29" t="s">
        <v>681</v>
      </c>
      <c r="E125" s="21" t="s">
        <v>682</v>
      </c>
      <c r="F125" s="55" t="s">
        <v>343</v>
      </c>
      <c r="G125" s="57">
        <v>8</v>
      </c>
      <c r="H125" s="58">
        <v>4000</v>
      </c>
      <c r="I125" s="58">
        <v>32000</v>
      </c>
    </row>
    <row r="126" ht="19.5" customHeight="1" spans="1:9">
      <c r="A126" s="56" t="s">
        <v>189</v>
      </c>
      <c r="B126" s="31" t="s">
        <v>70</v>
      </c>
      <c r="C126" s="31" t="s">
        <v>664</v>
      </c>
      <c r="D126" s="29" t="s">
        <v>683</v>
      </c>
      <c r="E126" s="21" t="s">
        <v>684</v>
      </c>
      <c r="F126" s="55" t="s">
        <v>324</v>
      </c>
      <c r="G126" s="57">
        <v>16</v>
      </c>
      <c r="H126" s="58">
        <v>1100</v>
      </c>
      <c r="I126" s="58">
        <v>17600</v>
      </c>
    </row>
    <row r="127" ht="19.5" customHeight="1" spans="1:9">
      <c r="A127" s="56" t="s">
        <v>189</v>
      </c>
      <c r="B127" s="31" t="s">
        <v>70</v>
      </c>
      <c r="C127" s="31" t="s">
        <v>664</v>
      </c>
      <c r="D127" s="29" t="s">
        <v>683</v>
      </c>
      <c r="E127" s="21" t="s">
        <v>684</v>
      </c>
      <c r="F127" s="55" t="s">
        <v>444</v>
      </c>
      <c r="G127" s="57">
        <v>1</v>
      </c>
      <c r="H127" s="58">
        <v>2500</v>
      </c>
      <c r="I127" s="58">
        <v>2500</v>
      </c>
    </row>
    <row r="128" ht="19.5" customHeight="1" spans="1:9">
      <c r="A128" s="56" t="s">
        <v>189</v>
      </c>
      <c r="B128" s="31" t="s">
        <v>70</v>
      </c>
      <c r="C128" s="31" t="s">
        <v>664</v>
      </c>
      <c r="D128" s="29" t="s">
        <v>683</v>
      </c>
      <c r="E128" s="21" t="s">
        <v>684</v>
      </c>
      <c r="F128" s="55" t="s">
        <v>324</v>
      </c>
      <c r="G128" s="57">
        <v>2</v>
      </c>
      <c r="H128" s="58">
        <v>2200</v>
      </c>
      <c r="I128" s="58">
        <v>4400</v>
      </c>
    </row>
    <row r="129" ht="19.5" customHeight="1" spans="1:9">
      <c r="A129" s="56" t="s">
        <v>189</v>
      </c>
      <c r="B129" s="31" t="s">
        <v>70</v>
      </c>
      <c r="C129" s="31" t="s">
        <v>664</v>
      </c>
      <c r="D129" s="29" t="s">
        <v>683</v>
      </c>
      <c r="E129" s="21" t="s">
        <v>684</v>
      </c>
      <c r="F129" s="55" t="s">
        <v>324</v>
      </c>
      <c r="G129" s="57">
        <v>5</v>
      </c>
      <c r="H129" s="58">
        <v>6000</v>
      </c>
      <c r="I129" s="58">
        <v>30000</v>
      </c>
    </row>
    <row r="130" ht="19.5" customHeight="1" spans="1:9">
      <c r="A130" s="56" t="s">
        <v>189</v>
      </c>
      <c r="B130" s="31" t="s">
        <v>70</v>
      </c>
      <c r="C130" s="31" t="s">
        <v>664</v>
      </c>
      <c r="D130" s="29" t="s">
        <v>683</v>
      </c>
      <c r="E130" s="21" t="s">
        <v>684</v>
      </c>
      <c r="F130" s="55" t="s">
        <v>444</v>
      </c>
      <c r="G130" s="57">
        <v>1</v>
      </c>
      <c r="H130" s="58">
        <v>1800</v>
      </c>
      <c r="I130" s="58">
        <v>1800</v>
      </c>
    </row>
    <row r="131" ht="19.5" customHeight="1" spans="1:9">
      <c r="A131" s="56" t="s">
        <v>189</v>
      </c>
      <c r="B131" s="31" t="s">
        <v>70</v>
      </c>
      <c r="C131" s="31" t="s">
        <v>664</v>
      </c>
      <c r="D131" s="29" t="s">
        <v>685</v>
      </c>
      <c r="E131" s="21" t="s">
        <v>686</v>
      </c>
      <c r="F131" s="55" t="s">
        <v>309</v>
      </c>
      <c r="G131" s="57">
        <v>2</v>
      </c>
      <c r="H131" s="58">
        <v>3000</v>
      </c>
      <c r="I131" s="58">
        <v>6000</v>
      </c>
    </row>
    <row r="132" ht="19.5" customHeight="1" spans="1:9">
      <c r="A132" s="56" t="s">
        <v>189</v>
      </c>
      <c r="B132" s="31" t="s">
        <v>70</v>
      </c>
      <c r="C132" s="31" t="s">
        <v>664</v>
      </c>
      <c r="D132" s="29" t="s">
        <v>685</v>
      </c>
      <c r="E132" s="21" t="s">
        <v>686</v>
      </c>
      <c r="F132" s="55" t="s">
        <v>309</v>
      </c>
      <c r="G132" s="57">
        <v>1</v>
      </c>
      <c r="H132" s="58">
        <v>10000</v>
      </c>
      <c r="I132" s="58">
        <v>10000</v>
      </c>
    </row>
    <row r="133" ht="19.5" customHeight="1" spans="1:9">
      <c r="A133" s="56" t="s">
        <v>189</v>
      </c>
      <c r="B133" s="31" t="s">
        <v>70</v>
      </c>
      <c r="C133" s="31" t="s">
        <v>687</v>
      </c>
      <c r="D133" s="29" t="s">
        <v>688</v>
      </c>
      <c r="E133" s="21" t="s">
        <v>689</v>
      </c>
      <c r="F133" s="55" t="s">
        <v>343</v>
      </c>
      <c r="G133" s="57">
        <v>2</v>
      </c>
      <c r="H133" s="58">
        <v>10000</v>
      </c>
      <c r="I133" s="58">
        <v>20000</v>
      </c>
    </row>
    <row r="134" ht="19.5" customHeight="1" spans="1:9">
      <c r="A134" s="56" t="s">
        <v>189</v>
      </c>
      <c r="B134" s="31" t="s">
        <v>70</v>
      </c>
      <c r="C134" s="31" t="s">
        <v>687</v>
      </c>
      <c r="D134" s="29" t="s">
        <v>690</v>
      </c>
      <c r="E134" s="21" t="s">
        <v>691</v>
      </c>
      <c r="F134" s="55" t="s">
        <v>343</v>
      </c>
      <c r="G134" s="57">
        <v>1</v>
      </c>
      <c r="H134" s="58">
        <v>5000</v>
      </c>
      <c r="I134" s="58">
        <v>5000</v>
      </c>
    </row>
    <row r="135" ht="19.5" customHeight="1" spans="1:9">
      <c r="A135" s="56" t="s">
        <v>189</v>
      </c>
      <c r="B135" s="31" t="s">
        <v>70</v>
      </c>
      <c r="C135" s="31" t="s">
        <v>687</v>
      </c>
      <c r="D135" s="29" t="s">
        <v>692</v>
      </c>
      <c r="E135" s="21" t="s">
        <v>693</v>
      </c>
      <c r="F135" s="55" t="s">
        <v>409</v>
      </c>
      <c r="G135" s="57">
        <v>3</v>
      </c>
      <c r="H135" s="58">
        <v>50000</v>
      </c>
      <c r="I135" s="58">
        <v>150000</v>
      </c>
    </row>
    <row r="136" ht="19.5" customHeight="1" spans="1:9">
      <c r="A136" s="56" t="s">
        <v>189</v>
      </c>
      <c r="B136" s="31" t="s">
        <v>70</v>
      </c>
      <c r="C136" s="31" t="s">
        <v>687</v>
      </c>
      <c r="D136" s="29" t="s">
        <v>694</v>
      </c>
      <c r="E136" s="21" t="s">
        <v>695</v>
      </c>
      <c r="F136" s="55" t="s">
        <v>324</v>
      </c>
      <c r="G136" s="57">
        <v>1</v>
      </c>
      <c r="H136" s="58">
        <v>100000</v>
      </c>
      <c r="I136" s="58">
        <v>100000</v>
      </c>
    </row>
    <row r="137" ht="19.5" customHeight="1" spans="1:9">
      <c r="A137" s="56" t="s">
        <v>189</v>
      </c>
      <c r="B137" s="31" t="s">
        <v>70</v>
      </c>
      <c r="C137" s="31" t="s">
        <v>687</v>
      </c>
      <c r="D137" s="29" t="s">
        <v>696</v>
      </c>
      <c r="E137" s="21" t="s">
        <v>697</v>
      </c>
      <c r="F137" s="55" t="s">
        <v>324</v>
      </c>
      <c r="G137" s="57">
        <v>1</v>
      </c>
      <c r="H137" s="58">
        <v>18000000</v>
      </c>
      <c r="I137" s="58">
        <v>18000000</v>
      </c>
    </row>
    <row r="138" ht="19.5" customHeight="1" spans="1:9">
      <c r="A138" s="56" t="s">
        <v>189</v>
      </c>
      <c r="B138" s="31" t="s">
        <v>70</v>
      </c>
      <c r="C138" s="31" t="s">
        <v>687</v>
      </c>
      <c r="D138" s="29" t="s">
        <v>696</v>
      </c>
      <c r="E138" s="21" t="s">
        <v>697</v>
      </c>
      <c r="F138" s="55" t="s">
        <v>409</v>
      </c>
      <c r="G138" s="57">
        <v>5</v>
      </c>
      <c r="H138" s="58">
        <v>10000</v>
      </c>
      <c r="I138" s="58">
        <v>50000</v>
      </c>
    </row>
    <row r="139" ht="19.5" customHeight="1" spans="1:9">
      <c r="A139" s="60" t="s">
        <v>55</v>
      </c>
      <c r="B139" s="61"/>
      <c r="C139" s="61"/>
      <c r="D139" s="62"/>
      <c r="E139" s="63"/>
      <c r="F139" s="63"/>
      <c r="G139" s="57">
        <v>1829</v>
      </c>
      <c r="H139" s="58">
        <v>45364930</v>
      </c>
      <c r="I139" s="58">
        <v>50849500</v>
      </c>
    </row>
  </sheetData>
  <mergeCells count="11">
    <mergeCell ref="A2:I2"/>
    <mergeCell ref="A3:I3"/>
    <mergeCell ref="A4:C4"/>
    <mergeCell ref="G5:I5"/>
    <mergeCell ref="A139:F139"/>
    <mergeCell ref="A5:A6"/>
    <mergeCell ref="B5:B6"/>
    <mergeCell ref="C5:C6"/>
    <mergeCell ref="D5:D6"/>
    <mergeCell ref="E5:E6"/>
    <mergeCell ref="F5:F6"/>
  </mergeCells>
  <pageMargins left="0.67" right="0.67" top="0.72" bottom="0.72" header="0.28" footer="0.28"/>
  <pageSetup paperSize="9" fitToWidth="0"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2"/>
  <sheetViews>
    <sheetView showZeros="0" workbookViewId="0">
      <pane ySplit="1" topLeftCell="A2" activePane="bottomLeft" state="frozen"/>
      <selection/>
      <selection pane="bottomLeft" activeCell="A12" sqref="A12"/>
    </sheetView>
  </sheetViews>
  <sheetFormatPr defaultColWidth="9.10833333333333" defaultRowHeight="14.25" customHeight="1"/>
  <cols>
    <col min="1" max="1" width="19.3333333333333" customWidth="1"/>
    <col min="2" max="2" width="33.8833333333333" customWidth="1"/>
    <col min="3" max="3" width="23.8833333333333" customWidth="1"/>
    <col min="4" max="4" width="11.1083333333333" customWidth="1"/>
    <col min="5" max="5" width="17.6666666666667" customWidth="1"/>
    <col min="6" max="6" width="9.88333333333333" customWidth="1"/>
    <col min="7" max="7" width="17.6666666666667" customWidth="1"/>
    <col min="8" max="11" width="23.1083333333333" customWidth="1"/>
  </cols>
  <sheetData>
    <row r="1" customHeight="1" spans="1:11">
      <c r="A1" s="1"/>
      <c r="B1" s="1"/>
      <c r="C1" s="1"/>
      <c r="D1" s="1"/>
      <c r="E1" s="1"/>
      <c r="F1" s="1"/>
      <c r="G1" s="1"/>
      <c r="H1" s="1"/>
      <c r="I1" s="1"/>
      <c r="J1" s="1"/>
      <c r="K1" s="1"/>
    </row>
    <row r="2" customHeight="1" spans="4:11">
      <c r="D2" s="2"/>
      <c r="E2" s="2"/>
      <c r="F2" s="2"/>
      <c r="G2" s="2"/>
      <c r="K2" s="3" t="s">
        <v>698</v>
      </c>
    </row>
    <row r="3" ht="41.25" customHeight="1" spans="1:11">
      <c r="A3" s="4" t="str">
        <f>"2025"&amp;"年上级转移支付补助项目支出预算表"</f>
        <v>2025年上级转移支付补助项目支出预算表</v>
      </c>
      <c r="B3" s="4"/>
      <c r="C3" s="4"/>
      <c r="D3" s="4"/>
      <c r="E3" s="4"/>
      <c r="F3" s="4"/>
      <c r="G3" s="4"/>
      <c r="H3" s="4"/>
      <c r="I3" s="4"/>
      <c r="J3" s="4"/>
      <c r="K3" s="4"/>
    </row>
    <row r="4" ht="13.5" customHeight="1" spans="1:11">
      <c r="A4" s="5" t="str">
        <f>"单位名称："&amp;"云南省精神病医院"</f>
        <v>单位名称：云南省精神病医院</v>
      </c>
      <c r="B4" s="6"/>
      <c r="C4" s="6"/>
      <c r="D4" s="6"/>
      <c r="E4" s="6"/>
      <c r="F4" s="6"/>
      <c r="G4" s="6"/>
      <c r="H4" s="7"/>
      <c r="I4" s="7"/>
      <c r="J4" s="7"/>
      <c r="K4" s="8" t="s">
        <v>1</v>
      </c>
    </row>
    <row r="5" ht="21.75" customHeight="1" spans="1:11">
      <c r="A5" s="9" t="s">
        <v>259</v>
      </c>
      <c r="B5" s="9" t="s">
        <v>174</v>
      </c>
      <c r="C5" s="9" t="s">
        <v>260</v>
      </c>
      <c r="D5" s="10" t="s">
        <v>175</v>
      </c>
      <c r="E5" s="10" t="s">
        <v>176</v>
      </c>
      <c r="F5" s="10" t="s">
        <v>261</v>
      </c>
      <c r="G5" s="10" t="s">
        <v>262</v>
      </c>
      <c r="H5" s="27" t="s">
        <v>55</v>
      </c>
      <c r="I5" s="11" t="s">
        <v>699</v>
      </c>
      <c r="J5" s="12"/>
      <c r="K5" s="13"/>
    </row>
    <row r="6" ht="21.75" customHeight="1" spans="1:11">
      <c r="A6" s="14"/>
      <c r="B6" s="14"/>
      <c r="C6" s="14"/>
      <c r="D6" s="15"/>
      <c r="E6" s="15"/>
      <c r="F6" s="15"/>
      <c r="G6" s="15"/>
      <c r="H6" s="28"/>
      <c r="I6" s="10" t="s">
        <v>58</v>
      </c>
      <c r="J6" s="10" t="s">
        <v>59</v>
      </c>
      <c r="K6" s="10" t="s">
        <v>60</v>
      </c>
    </row>
    <row r="7" ht="40.5" customHeight="1" spans="1:11">
      <c r="A7" s="17"/>
      <c r="B7" s="17"/>
      <c r="C7" s="17"/>
      <c r="D7" s="18"/>
      <c r="E7" s="18"/>
      <c r="F7" s="18"/>
      <c r="G7" s="18"/>
      <c r="H7" s="19"/>
      <c r="I7" s="18" t="s">
        <v>57</v>
      </c>
      <c r="J7" s="18"/>
      <c r="K7" s="18"/>
    </row>
    <row r="8" ht="15" customHeight="1" spans="1:11">
      <c r="A8" s="20">
        <v>1</v>
      </c>
      <c r="B8" s="20">
        <v>2</v>
      </c>
      <c r="C8" s="20">
        <v>3</v>
      </c>
      <c r="D8" s="20">
        <v>4</v>
      </c>
      <c r="E8" s="20">
        <v>5</v>
      </c>
      <c r="F8" s="20">
        <v>6</v>
      </c>
      <c r="G8" s="20">
        <v>7</v>
      </c>
      <c r="H8" s="20">
        <v>8</v>
      </c>
      <c r="I8" s="20">
        <v>9</v>
      </c>
      <c r="J8" s="35">
        <v>10</v>
      </c>
      <c r="K8" s="35">
        <v>11</v>
      </c>
    </row>
    <row r="9" ht="18.75" customHeight="1" spans="1:11">
      <c r="A9" s="29"/>
      <c r="B9" s="21"/>
      <c r="C9" s="29"/>
      <c r="D9" s="29"/>
      <c r="E9" s="29"/>
      <c r="F9" s="29"/>
      <c r="G9" s="29"/>
      <c r="H9" s="30"/>
      <c r="I9" s="36"/>
      <c r="J9" s="36"/>
      <c r="K9" s="30"/>
    </row>
    <row r="10" ht="18.75" customHeight="1" spans="1:11">
      <c r="A10" s="31"/>
      <c r="B10" s="21"/>
      <c r="C10" s="21"/>
      <c r="D10" s="21"/>
      <c r="E10" s="21"/>
      <c r="F10" s="21"/>
      <c r="G10" s="21"/>
      <c r="H10" s="23"/>
      <c r="I10" s="23"/>
      <c r="J10" s="23"/>
      <c r="K10" s="30"/>
    </row>
    <row r="11" ht="18.75" customHeight="1" spans="1:11">
      <c r="A11" s="32" t="s">
        <v>161</v>
      </c>
      <c r="B11" s="33"/>
      <c r="C11" s="33"/>
      <c r="D11" s="33"/>
      <c r="E11" s="33"/>
      <c r="F11" s="33"/>
      <c r="G11" s="34"/>
      <c r="H11" s="23"/>
      <c r="I11" s="23"/>
      <c r="J11" s="23"/>
      <c r="K11" s="30"/>
    </row>
    <row r="12" customHeight="1" spans="1:1">
      <c r="A12" t="s">
        <v>169</v>
      </c>
    </row>
  </sheetData>
  <mergeCells count="15">
    <mergeCell ref="A3:K3"/>
    <mergeCell ref="A4:G4"/>
    <mergeCell ref="I5:K5"/>
    <mergeCell ref="A11:G11"/>
    <mergeCell ref="A5:A7"/>
    <mergeCell ref="B5:B7"/>
    <mergeCell ref="C5:C7"/>
    <mergeCell ref="D5:D7"/>
    <mergeCell ref="E5:E7"/>
    <mergeCell ref="F5:F7"/>
    <mergeCell ref="G5:G7"/>
    <mergeCell ref="H5:H7"/>
    <mergeCell ref="I6:I7"/>
    <mergeCell ref="J6:J7"/>
    <mergeCell ref="K6:K7"/>
  </mergeCells>
  <printOptions horizontalCentered="1"/>
  <pageMargins left="0.37" right="0.37" top="0.56" bottom="0.56" header="0.48" footer="0.48"/>
  <pageSetup paperSize="9" scale="56"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2"/>
  <sheetViews>
    <sheetView showZeros="0" workbookViewId="0">
      <pane ySplit="1" topLeftCell="A2" activePane="bottomLeft" state="frozen"/>
      <selection/>
      <selection pane="bottomLeft" activeCell="A12" sqref="A12"/>
    </sheetView>
  </sheetViews>
  <sheetFormatPr defaultColWidth="9.10833333333333" defaultRowHeight="14.25" customHeight="1" outlineLevelCol="6"/>
  <cols>
    <col min="1" max="1" width="35.3333333333333" customWidth="1"/>
    <col min="2" max="4" width="28" customWidth="1"/>
    <col min="5" max="7" width="23.8833333333333" customWidth="1"/>
  </cols>
  <sheetData>
    <row r="1" customHeight="1" spans="1:7">
      <c r="A1" s="1"/>
      <c r="B1" s="1"/>
      <c r="C1" s="1"/>
      <c r="D1" s="1"/>
      <c r="E1" s="1"/>
      <c r="F1" s="1"/>
      <c r="G1" s="1"/>
    </row>
    <row r="2" ht="13.5" customHeight="1" spans="4:7">
      <c r="D2" s="2"/>
      <c r="G2" s="3" t="s">
        <v>700</v>
      </c>
    </row>
    <row r="3" ht="41.25" customHeight="1" spans="1:7">
      <c r="A3" s="4" t="str">
        <f>"2025"&amp;"年部门项目中期规划预算表"</f>
        <v>2025年部门项目中期规划预算表</v>
      </c>
      <c r="B3" s="4"/>
      <c r="C3" s="4"/>
      <c r="D3" s="4"/>
      <c r="E3" s="4"/>
      <c r="F3" s="4"/>
      <c r="G3" s="4"/>
    </row>
    <row r="4" ht="13.5" customHeight="1" spans="1:7">
      <c r="A4" s="5" t="str">
        <f>"单位名称："&amp;"云南省精神病医院"</f>
        <v>单位名称：云南省精神病医院</v>
      </c>
      <c r="B4" s="6"/>
      <c r="C4" s="6"/>
      <c r="D4" s="6"/>
      <c r="E4" s="7"/>
      <c r="F4" s="7"/>
      <c r="G4" s="8" t="s">
        <v>1</v>
      </c>
    </row>
    <row r="5" ht="21.75" customHeight="1" spans="1:7">
      <c r="A5" s="9" t="s">
        <v>260</v>
      </c>
      <c r="B5" s="9" t="s">
        <v>259</v>
      </c>
      <c r="C5" s="9" t="s">
        <v>174</v>
      </c>
      <c r="D5" s="10" t="s">
        <v>701</v>
      </c>
      <c r="E5" s="11" t="s">
        <v>58</v>
      </c>
      <c r="F5" s="12"/>
      <c r="G5" s="13"/>
    </row>
    <row r="6" ht="21.75" customHeight="1" spans="1:7">
      <c r="A6" s="14"/>
      <c r="B6" s="14"/>
      <c r="C6" s="14"/>
      <c r="D6" s="15"/>
      <c r="E6" s="16" t="str">
        <f>"2025"&amp;"年"</f>
        <v>2025年</v>
      </c>
      <c r="F6" s="10" t="str">
        <f>("2025"+1)&amp;"年"</f>
        <v>2026年</v>
      </c>
      <c r="G6" s="10" t="str">
        <f>("2025"+2)&amp;"年"</f>
        <v>2027年</v>
      </c>
    </row>
    <row r="7" ht="40.5" customHeight="1" spans="1:7">
      <c r="A7" s="17"/>
      <c r="B7" s="17"/>
      <c r="C7" s="17"/>
      <c r="D7" s="18"/>
      <c r="E7" s="19"/>
      <c r="F7" s="18" t="s">
        <v>57</v>
      </c>
      <c r="G7" s="18"/>
    </row>
    <row r="8" ht="15" customHeight="1" spans="1:7">
      <c r="A8" s="20">
        <v>1</v>
      </c>
      <c r="B8" s="20">
        <v>2</v>
      </c>
      <c r="C8" s="20">
        <v>3</v>
      </c>
      <c r="D8" s="20">
        <v>4</v>
      </c>
      <c r="E8" s="20">
        <v>5</v>
      </c>
      <c r="F8" s="20">
        <v>6</v>
      </c>
      <c r="G8" s="20">
        <v>7</v>
      </c>
    </row>
    <row r="9" ht="17.25" customHeight="1" spans="1:7">
      <c r="A9" s="21"/>
      <c r="B9" s="22"/>
      <c r="C9" s="22"/>
      <c r="D9" s="21"/>
      <c r="E9" s="23"/>
      <c r="F9" s="23"/>
      <c r="G9" s="23"/>
    </row>
    <row r="10" ht="18.75" customHeight="1" spans="1:7">
      <c r="A10" s="21"/>
      <c r="B10" s="21"/>
      <c r="C10" s="21"/>
      <c r="D10" s="21"/>
      <c r="E10" s="23"/>
      <c r="F10" s="23"/>
      <c r="G10" s="23"/>
    </row>
    <row r="11" ht="18.75" customHeight="1" spans="1:7">
      <c r="A11" s="24" t="s">
        <v>55</v>
      </c>
      <c r="B11" s="25" t="s">
        <v>702</v>
      </c>
      <c r="C11" s="25"/>
      <c r="D11" s="26"/>
      <c r="E11" s="23"/>
      <c r="F11" s="23"/>
      <c r="G11" s="23"/>
    </row>
    <row r="12" customHeight="1" spans="1:1">
      <c r="A12" t="s">
        <v>169</v>
      </c>
    </row>
  </sheetData>
  <mergeCells count="11">
    <mergeCell ref="A3:G3"/>
    <mergeCell ref="A4:D4"/>
    <mergeCell ref="E5:G5"/>
    <mergeCell ref="A11:D11"/>
    <mergeCell ref="A5:A7"/>
    <mergeCell ref="B5:B7"/>
    <mergeCell ref="C5:C7"/>
    <mergeCell ref="D5:D7"/>
    <mergeCell ref="E6:E7"/>
    <mergeCell ref="F6:F7"/>
    <mergeCell ref="G6:G7"/>
  </mergeCells>
  <printOptions horizontalCentered="1"/>
  <pageMargins left="0.37" right="0.37" top="0.56" bottom="0.56" header="0.48" footer="0.48"/>
  <pageSetup paperSize="9" scale="56" orientation="landscape"/>
  <headerFooter/>
</worksheet>
</file>